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CENSO DE CONSTRUCCIÓN\2020\AÑO 2020- NUEVOS CUADROS con PDF\"/>
    </mc:Choice>
  </mc:AlternateContent>
  <bookViews>
    <workbookView xWindow="0" yWindow="0" windowWidth="28800" windowHeight="12135"/>
  </bookViews>
  <sheets>
    <sheet name="Cuadro 6" sheetId="4" r:id="rId1"/>
  </sheets>
  <definedNames>
    <definedName name="_xlnm.Print_Titles" localSheetId="0">'Cuadro 6'!$1:$6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4" l="1"/>
  <c r="J18" i="4"/>
  <c r="I18" i="4"/>
  <c r="B18" i="4"/>
  <c r="B17" i="4"/>
  <c r="B61" i="4" l="1"/>
  <c r="E61" i="4"/>
  <c r="E7" i="4"/>
  <c r="I61" i="4"/>
  <c r="J61" i="4"/>
  <c r="H61" i="4"/>
  <c r="H57" i="4"/>
  <c r="H50" i="4"/>
  <c r="H49" i="4" l="1"/>
  <c r="E8" i="4"/>
  <c r="F8" i="4"/>
  <c r="G8" i="4"/>
  <c r="I15" i="4"/>
  <c r="J15" i="4"/>
  <c r="H15" i="4"/>
  <c r="I13" i="4"/>
  <c r="J13" i="4"/>
  <c r="H13" i="4"/>
  <c r="I11" i="4"/>
  <c r="J11" i="4"/>
  <c r="H11" i="4"/>
  <c r="I10" i="4"/>
  <c r="J10" i="4"/>
  <c r="H10" i="4"/>
  <c r="I16" i="4"/>
  <c r="J16" i="4"/>
  <c r="H16" i="4"/>
  <c r="F14" i="4"/>
  <c r="G14" i="4"/>
  <c r="H14" i="4"/>
  <c r="I14" i="4"/>
  <c r="J14" i="4"/>
  <c r="E14" i="4"/>
  <c r="C14" i="4"/>
  <c r="F12" i="4"/>
  <c r="G12" i="4"/>
  <c r="H12" i="4"/>
  <c r="I12" i="4"/>
  <c r="J12" i="4"/>
  <c r="E12" i="4"/>
  <c r="I26" i="4"/>
  <c r="J26" i="4"/>
  <c r="H26" i="4"/>
  <c r="H20" i="4"/>
  <c r="I20" i="4"/>
  <c r="J20" i="4"/>
  <c r="H21" i="4"/>
  <c r="I21" i="4"/>
  <c r="J21" i="4"/>
  <c r="H22" i="4"/>
  <c r="I22" i="4"/>
  <c r="J22" i="4"/>
  <c r="H23" i="4"/>
  <c r="I23" i="4"/>
  <c r="J23" i="4"/>
  <c r="H24" i="4"/>
  <c r="I24" i="4"/>
  <c r="J24" i="4"/>
  <c r="H25" i="4"/>
  <c r="I25" i="4"/>
  <c r="J25" i="4"/>
  <c r="H27" i="4"/>
  <c r="I27" i="4"/>
  <c r="J27" i="4"/>
  <c r="H28" i="4"/>
  <c r="I28" i="4"/>
  <c r="J28" i="4"/>
  <c r="H29" i="4"/>
  <c r="I29" i="4"/>
  <c r="J29" i="4"/>
  <c r="H30" i="4"/>
  <c r="I30" i="4"/>
  <c r="J30" i="4"/>
  <c r="H31" i="4"/>
  <c r="I31" i="4"/>
  <c r="J31" i="4"/>
  <c r="H32" i="4"/>
  <c r="I32" i="4"/>
  <c r="J32" i="4"/>
  <c r="H33" i="4"/>
  <c r="I33" i="4"/>
  <c r="J33" i="4"/>
  <c r="H34" i="4"/>
  <c r="I34" i="4"/>
  <c r="J34" i="4"/>
  <c r="H35" i="4"/>
  <c r="I35" i="4"/>
  <c r="J35" i="4"/>
  <c r="H36" i="4"/>
  <c r="I36" i="4"/>
  <c r="J36" i="4"/>
  <c r="H37" i="4"/>
  <c r="I37" i="4"/>
  <c r="J37" i="4"/>
  <c r="H38" i="4"/>
  <c r="I38" i="4"/>
  <c r="J38" i="4"/>
  <c r="H39" i="4"/>
  <c r="I39" i="4"/>
  <c r="J39" i="4"/>
  <c r="H40" i="4"/>
  <c r="I40" i="4"/>
  <c r="J40" i="4"/>
  <c r="H41" i="4"/>
  <c r="I41" i="4"/>
  <c r="J41" i="4"/>
  <c r="H19" i="4"/>
  <c r="I19" i="4"/>
  <c r="J19" i="4"/>
  <c r="F28" i="4"/>
  <c r="G28" i="4"/>
  <c r="E28" i="4"/>
  <c r="F41" i="4"/>
  <c r="G41" i="4"/>
  <c r="E41" i="4"/>
  <c r="F40" i="4"/>
  <c r="G40" i="4"/>
  <c r="E40" i="4"/>
  <c r="F39" i="4"/>
  <c r="G39" i="4"/>
  <c r="E39" i="4"/>
  <c r="F38" i="4"/>
  <c r="G38" i="4"/>
  <c r="E38" i="4"/>
  <c r="F37" i="4"/>
  <c r="G37" i="4"/>
  <c r="E37" i="4"/>
  <c r="F36" i="4"/>
  <c r="G36" i="4"/>
  <c r="E36" i="4"/>
  <c r="F35" i="4"/>
  <c r="G35" i="4"/>
  <c r="E35" i="4"/>
  <c r="F34" i="4"/>
  <c r="G34" i="4"/>
  <c r="E34" i="4"/>
  <c r="F33" i="4"/>
  <c r="G33" i="4"/>
  <c r="E33" i="4"/>
  <c r="F32" i="4"/>
  <c r="G32" i="4"/>
  <c r="E32" i="4"/>
  <c r="F31" i="4"/>
  <c r="G31" i="4"/>
  <c r="E31" i="4"/>
  <c r="F30" i="4"/>
  <c r="G30" i="4"/>
  <c r="E30" i="4"/>
  <c r="F29" i="4"/>
  <c r="G29" i="4"/>
  <c r="E29" i="4"/>
  <c r="F27" i="4"/>
  <c r="G27" i="4"/>
  <c r="E27" i="4"/>
  <c r="F25" i="4"/>
  <c r="G25" i="4"/>
  <c r="E25" i="4"/>
  <c r="F24" i="4"/>
  <c r="G24" i="4"/>
  <c r="E24" i="4"/>
  <c r="F23" i="4"/>
  <c r="G23" i="4"/>
  <c r="E23" i="4"/>
  <c r="F22" i="4"/>
  <c r="G22" i="4"/>
  <c r="E22" i="4"/>
  <c r="F21" i="4"/>
  <c r="G21" i="4"/>
  <c r="E21" i="4"/>
  <c r="F20" i="4"/>
  <c r="G20" i="4"/>
  <c r="E20" i="4"/>
  <c r="F19" i="4"/>
  <c r="G19" i="4"/>
  <c r="E19" i="4"/>
  <c r="I46" i="4" l="1"/>
  <c r="J46" i="4"/>
  <c r="H46" i="4"/>
  <c r="H43" i="4"/>
  <c r="I43" i="4"/>
  <c r="J43" i="4"/>
  <c r="H44" i="4"/>
  <c r="I44" i="4"/>
  <c r="J44" i="4"/>
  <c r="H45" i="4"/>
  <c r="I45" i="4"/>
  <c r="J45" i="4"/>
  <c r="H47" i="4"/>
  <c r="I47" i="4"/>
  <c r="J47" i="4"/>
  <c r="H48" i="4"/>
  <c r="I48" i="4"/>
  <c r="J48" i="4"/>
  <c r="F43" i="4"/>
  <c r="G43" i="4"/>
  <c r="F44" i="4"/>
  <c r="G44" i="4"/>
  <c r="F45" i="4"/>
  <c r="G45" i="4"/>
  <c r="F47" i="4"/>
  <c r="G47" i="4"/>
  <c r="F48" i="4"/>
  <c r="G48" i="4"/>
  <c r="E48" i="4"/>
  <c r="E47" i="4"/>
  <c r="E45" i="4"/>
  <c r="E44" i="4"/>
  <c r="E43" i="4"/>
  <c r="G52" i="4"/>
  <c r="E63" i="4"/>
  <c r="E64" i="4"/>
  <c r="E58" i="4"/>
  <c r="D198" i="4" l="1"/>
  <c r="C198" i="4"/>
  <c r="B198" i="4"/>
  <c r="D197" i="4"/>
  <c r="C197" i="4"/>
  <c r="B197" i="4"/>
  <c r="D196" i="4"/>
  <c r="D194" i="4" s="1"/>
  <c r="C196" i="4"/>
  <c r="B196" i="4"/>
  <c r="D195" i="4"/>
  <c r="C195" i="4"/>
  <c r="B195" i="4"/>
  <c r="B194" i="4" s="1"/>
  <c r="J194" i="4"/>
  <c r="J188" i="4" s="1"/>
  <c r="I194" i="4"/>
  <c r="H194" i="4"/>
  <c r="G194" i="4"/>
  <c r="F194" i="4"/>
  <c r="E194" i="4"/>
  <c r="C194" i="4"/>
  <c r="D193" i="4"/>
  <c r="C193" i="4"/>
  <c r="B193" i="4"/>
  <c r="D192" i="4"/>
  <c r="C192" i="4"/>
  <c r="B192" i="4"/>
  <c r="D191" i="4"/>
  <c r="C191" i="4"/>
  <c r="B191" i="4"/>
  <c r="D190" i="4"/>
  <c r="D189" i="4" s="1"/>
  <c r="C190" i="4"/>
  <c r="C189" i="4" s="1"/>
  <c r="C188" i="4" s="1"/>
  <c r="B190" i="4"/>
  <c r="B189" i="4" s="1"/>
  <c r="B188" i="4" s="1"/>
  <c r="J189" i="4"/>
  <c r="I189" i="4"/>
  <c r="H189" i="4"/>
  <c r="H188" i="4" s="1"/>
  <c r="G189" i="4"/>
  <c r="G188" i="4" s="1"/>
  <c r="F189" i="4"/>
  <c r="F188" i="4" s="1"/>
  <c r="E189" i="4"/>
  <c r="E188" i="4" s="1"/>
  <c r="I188" i="4"/>
  <c r="D187" i="4"/>
  <c r="C187" i="4"/>
  <c r="B187" i="4"/>
  <c r="D186" i="4"/>
  <c r="D185" i="4" s="1"/>
  <c r="C186" i="4"/>
  <c r="C185" i="4" s="1"/>
  <c r="B186" i="4"/>
  <c r="B185" i="4" s="1"/>
  <c r="J185" i="4"/>
  <c r="I185" i="4"/>
  <c r="H185" i="4"/>
  <c r="G185" i="4"/>
  <c r="F185" i="4"/>
  <c r="F166" i="4" s="1"/>
  <c r="E185" i="4"/>
  <c r="D184" i="4"/>
  <c r="C184" i="4"/>
  <c r="B184" i="4"/>
  <c r="D183" i="4"/>
  <c r="C183" i="4"/>
  <c r="B183" i="4"/>
  <c r="D182" i="4"/>
  <c r="C182" i="4"/>
  <c r="B182" i="4"/>
  <c r="D181" i="4"/>
  <c r="C181" i="4"/>
  <c r="B181" i="4"/>
  <c r="D180" i="4"/>
  <c r="C180" i="4"/>
  <c r="B180" i="4"/>
  <c r="D179" i="4"/>
  <c r="C179" i="4"/>
  <c r="B179" i="4"/>
  <c r="D178" i="4"/>
  <c r="C178" i="4"/>
  <c r="B178" i="4"/>
  <c r="D177" i="4"/>
  <c r="C177" i="4"/>
  <c r="B177" i="4"/>
  <c r="D176" i="4"/>
  <c r="C176" i="4"/>
  <c r="B176" i="4"/>
  <c r="D175" i="4"/>
  <c r="C175" i="4"/>
  <c r="B175" i="4"/>
  <c r="D174" i="4"/>
  <c r="C174" i="4"/>
  <c r="B174" i="4"/>
  <c r="D173" i="4"/>
  <c r="C173" i="4"/>
  <c r="B173" i="4"/>
  <c r="D172" i="4"/>
  <c r="C172" i="4"/>
  <c r="B172" i="4"/>
  <c r="D171" i="4"/>
  <c r="C171" i="4"/>
  <c r="B171" i="4"/>
  <c r="D170" i="4"/>
  <c r="C170" i="4"/>
  <c r="B170" i="4"/>
  <c r="D169" i="4"/>
  <c r="C169" i="4"/>
  <c r="B169" i="4"/>
  <c r="D168" i="4"/>
  <c r="C168" i="4"/>
  <c r="C167" i="4" s="1"/>
  <c r="B168" i="4"/>
  <c r="B167" i="4" s="1"/>
  <c r="B166" i="4" s="1"/>
  <c r="J167" i="4"/>
  <c r="J166" i="4" s="1"/>
  <c r="I167" i="4"/>
  <c r="I166" i="4" s="1"/>
  <c r="H167" i="4"/>
  <c r="H166" i="4" s="1"/>
  <c r="G167" i="4"/>
  <c r="G166" i="4" s="1"/>
  <c r="F167" i="4"/>
  <c r="E167" i="4"/>
  <c r="D167" i="4"/>
  <c r="D166" i="4" s="1"/>
  <c r="E166" i="4"/>
  <c r="D165" i="4"/>
  <c r="C165" i="4"/>
  <c r="B165" i="4"/>
  <c r="D164" i="4"/>
  <c r="C164" i="4"/>
  <c r="B164" i="4"/>
  <c r="D163" i="4"/>
  <c r="D162" i="4" s="1"/>
  <c r="D161" i="4" s="1"/>
  <c r="C163" i="4"/>
  <c r="C162" i="4" s="1"/>
  <c r="C161" i="4" s="1"/>
  <c r="B163" i="4"/>
  <c r="B162" i="4" s="1"/>
  <c r="B161" i="4" s="1"/>
  <c r="B160" i="4" s="1"/>
  <c r="J162" i="4"/>
  <c r="J161" i="4" s="1"/>
  <c r="I162" i="4"/>
  <c r="H162" i="4"/>
  <c r="G162" i="4"/>
  <c r="D31" i="4" s="1"/>
  <c r="F162" i="4"/>
  <c r="F161" i="4" s="1"/>
  <c r="E162" i="4"/>
  <c r="E161" i="4" s="1"/>
  <c r="I161" i="4"/>
  <c r="H161" i="4"/>
  <c r="D158" i="4"/>
  <c r="D157" i="4" s="1"/>
  <c r="C158" i="4"/>
  <c r="C157" i="4" s="1"/>
  <c r="B158" i="4"/>
  <c r="B157" i="4" s="1"/>
  <c r="J157" i="4"/>
  <c r="I157" i="4"/>
  <c r="H157" i="4"/>
  <c r="G157" i="4"/>
  <c r="F157" i="4"/>
  <c r="E157" i="4"/>
  <c r="D156" i="4"/>
  <c r="C156" i="4"/>
  <c r="B156" i="4"/>
  <c r="D155" i="4"/>
  <c r="C155" i="4"/>
  <c r="C154" i="4" s="1"/>
  <c r="B155" i="4"/>
  <c r="B154" i="4" s="1"/>
  <c r="B153" i="4" s="1"/>
  <c r="J154" i="4"/>
  <c r="J153" i="4" s="1"/>
  <c r="I154" i="4"/>
  <c r="I153" i="4" s="1"/>
  <c r="H154" i="4"/>
  <c r="H153" i="4" s="1"/>
  <c r="G154" i="4"/>
  <c r="G153" i="4" s="1"/>
  <c r="F154" i="4"/>
  <c r="E154" i="4"/>
  <c r="D154" i="4"/>
  <c r="F153" i="4"/>
  <c r="E153" i="4"/>
  <c r="D152" i="4"/>
  <c r="C152" i="4"/>
  <c r="B152" i="4"/>
  <c r="D151" i="4"/>
  <c r="C151" i="4"/>
  <c r="B151" i="4"/>
  <c r="D150" i="4"/>
  <c r="D149" i="4" s="1"/>
  <c r="C150" i="4"/>
  <c r="C149" i="4" s="1"/>
  <c r="B150" i="4"/>
  <c r="B149" i="4" s="1"/>
  <c r="J149" i="4"/>
  <c r="I149" i="4"/>
  <c r="H149" i="4"/>
  <c r="G149" i="4"/>
  <c r="F149" i="4"/>
  <c r="E149" i="4"/>
  <c r="D148" i="4"/>
  <c r="C148" i="4"/>
  <c r="B148" i="4"/>
  <c r="D147" i="4"/>
  <c r="C147" i="4"/>
  <c r="B147" i="4"/>
  <c r="D146" i="4"/>
  <c r="C146" i="4"/>
  <c r="B146" i="4"/>
  <c r="D145" i="4"/>
  <c r="C145" i="4"/>
  <c r="B145" i="4"/>
  <c r="D144" i="4"/>
  <c r="C144" i="4"/>
  <c r="B144" i="4"/>
  <c r="D143" i="4"/>
  <c r="C143" i="4"/>
  <c r="B143" i="4"/>
  <c r="D142" i="4"/>
  <c r="C142" i="4"/>
  <c r="B142" i="4"/>
  <c r="D141" i="4"/>
  <c r="C141" i="4"/>
  <c r="B141" i="4"/>
  <c r="D140" i="4"/>
  <c r="C140" i="4"/>
  <c r="B140" i="4"/>
  <c r="D139" i="4"/>
  <c r="C139" i="4"/>
  <c r="B139" i="4"/>
  <c r="J138" i="4"/>
  <c r="J137" i="4" s="1"/>
  <c r="J136" i="4" s="1"/>
  <c r="I138" i="4"/>
  <c r="I137" i="4" s="1"/>
  <c r="I136" i="4" s="1"/>
  <c r="H138" i="4"/>
  <c r="G138" i="4"/>
  <c r="G137" i="4" s="1"/>
  <c r="G136" i="4" s="1"/>
  <c r="F138" i="4"/>
  <c r="F137" i="4" s="1"/>
  <c r="F136" i="4" s="1"/>
  <c r="E138" i="4"/>
  <c r="E137" i="4" s="1"/>
  <c r="E136" i="4" s="1"/>
  <c r="H137" i="4"/>
  <c r="H136" i="4"/>
  <c r="D134" i="4"/>
  <c r="C134" i="4"/>
  <c r="C133" i="4" s="1"/>
  <c r="C132" i="4" s="1"/>
  <c r="B134" i="4"/>
  <c r="B133" i="4" s="1"/>
  <c r="B132" i="4" s="1"/>
  <c r="J133" i="4"/>
  <c r="J132" i="4" s="1"/>
  <c r="I133" i="4"/>
  <c r="I132" i="4" s="1"/>
  <c r="H133" i="4"/>
  <c r="H132" i="4" s="1"/>
  <c r="G133" i="4"/>
  <c r="G132" i="4" s="1"/>
  <c r="F133" i="4"/>
  <c r="E133" i="4"/>
  <c r="D133" i="4"/>
  <c r="D132" i="4" s="1"/>
  <c r="F132" i="4"/>
  <c r="E132" i="4"/>
  <c r="D131" i="4"/>
  <c r="D130" i="4" s="1"/>
  <c r="C131" i="4"/>
  <c r="C130" i="4" s="1"/>
  <c r="B131" i="4"/>
  <c r="J130" i="4"/>
  <c r="I130" i="4"/>
  <c r="C41" i="4" s="1"/>
  <c r="H130" i="4"/>
  <c r="B41" i="4" s="1"/>
  <c r="G130" i="4"/>
  <c r="F130" i="4"/>
  <c r="E130" i="4"/>
  <c r="B130" i="4"/>
  <c r="D129" i="4"/>
  <c r="C129" i="4"/>
  <c r="B129" i="4"/>
  <c r="D128" i="4"/>
  <c r="C128" i="4"/>
  <c r="B128" i="4"/>
  <c r="D127" i="4"/>
  <c r="C127" i="4"/>
  <c r="B127" i="4"/>
  <c r="D126" i="4"/>
  <c r="C126" i="4"/>
  <c r="B126" i="4"/>
  <c r="D125" i="4"/>
  <c r="C125" i="4"/>
  <c r="C118" i="4" s="1"/>
  <c r="C117" i="4" s="1"/>
  <c r="B125" i="4"/>
  <c r="D124" i="4"/>
  <c r="C124" i="4"/>
  <c r="B124" i="4"/>
  <c r="D123" i="4"/>
  <c r="C123" i="4"/>
  <c r="B123" i="4"/>
  <c r="D122" i="4"/>
  <c r="C122" i="4"/>
  <c r="B122" i="4"/>
  <c r="D121" i="4"/>
  <c r="C121" i="4"/>
  <c r="B121" i="4"/>
  <c r="D120" i="4"/>
  <c r="C120" i="4"/>
  <c r="B120" i="4"/>
  <c r="D119" i="4"/>
  <c r="C119" i="4"/>
  <c r="B119" i="4"/>
  <c r="J118" i="4"/>
  <c r="J117" i="4" s="1"/>
  <c r="I118" i="4"/>
  <c r="I117" i="4" s="1"/>
  <c r="I116" i="4" s="1"/>
  <c r="H118" i="4"/>
  <c r="H117" i="4" s="1"/>
  <c r="H116" i="4" s="1"/>
  <c r="G118" i="4"/>
  <c r="F118" i="4"/>
  <c r="F117" i="4" s="1"/>
  <c r="F116" i="4" s="1"/>
  <c r="E118" i="4"/>
  <c r="E117" i="4" s="1"/>
  <c r="E116" i="4" s="1"/>
  <c r="D114" i="4"/>
  <c r="C114" i="4"/>
  <c r="B114" i="4"/>
  <c r="D113" i="4"/>
  <c r="C113" i="4"/>
  <c r="B113" i="4"/>
  <c r="D112" i="4"/>
  <c r="C112" i="4"/>
  <c r="B112" i="4"/>
  <c r="D111" i="4"/>
  <c r="C111" i="4"/>
  <c r="B111" i="4"/>
  <c r="D110" i="4"/>
  <c r="D109" i="4" s="1"/>
  <c r="C110" i="4"/>
  <c r="C109" i="4" s="1"/>
  <c r="B110" i="4"/>
  <c r="B109" i="4" s="1"/>
  <c r="J109" i="4"/>
  <c r="J101" i="4" s="1"/>
  <c r="I109" i="4"/>
  <c r="H109" i="4"/>
  <c r="G109" i="4"/>
  <c r="F109" i="4"/>
  <c r="E109" i="4"/>
  <c r="D108" i="4"/>
  <c r="C108" i="4"/>
  <c r="B108" i="4"/>
  <c r="D107" i="4"/>
  <c r="C107" i="4"/>
  <c r="B107" i="4"/>
  <c r="D106" i="4"/>
  <c r="C106" i="4"/>
  <c r="B106" i="4"/>
  <c r="D105" i="4"/>
  <c r="C105" i="4"/>
  <c r="B105" i="4"/>
  <c r="D104" i="4"/>
  <c r="C104" i="4"/>
  <c r="C102" i="4" s="1"/>
  <c r="B104" i="4"/>
  <c r="D103" i="4"/>
  <c r="D102" i="4" s="1"/>
  <c r="C103" i="4"/>
  <c r="B103" i="4"/>
  <c r="B102" i="4" s="1"/>
  <c r="J102" i="4"/>
  <c r="I102" i="4"/>
  <c r="H102" i="4"/>
  <c r="G102" i="4"/>
  <c r="D23" i="4" s="1"/>
  <c r="F102" i="4"/>
  <c r="F101" i="4" s="1"/>
  <c r="E102" i="4"/>
  <c r="I101" i="4"/>
  <c r="D100" i="4"/>
  <c r="C100" i="4"/>
  <c r="B100" i="4"/>
  <c r="D99" i="4"/>
  <c r="D97" i="4" s="1"/>
  <c r="C99" i="4"/>
  <c r="B99" i="4"/>
  <c r="D98" i="4"/>
  <c r="C98" i="4"/>
  <c r="B98" i="4"/>
  <c r="B97" i="4" s="1"/>
  <c r="J97" i="4"/>
  <c r="J75" i="4" s="1"/>
  <c r="I97" i="4"/>
  <c r="H97" i="4"/>
  <c r="G97" i="4"/>
  <c r="F97" i="4"/>
  <c r="E97" i="4"/>
  <c r="C97" i="4"/>
  <c r="D96" i="4"/>
  <c r="C96" i="4"/>
  <c r="B96" i="4"/>
  <c r="D95" i="4"/>
  <c r="C95" i="4"/>
  <c r="B95" i="4"/>
  <c r="D94" i="4"/>
  <c r="C94" i="4"/>
  <c r="B94" i="4"/>
  <c r="D93" i="4"/>
  <c r="C93" i="4"/>
  <c r="B93" i="4"/>
  <c r="D92" i="4"/>
  <c r="C92" i="4"/>
  <c r="B92" i="4"/>
  <c r="D91" i="4"/>
  <c r="C91" i="4"/>
  <c r="B91" i="4"/>
  <c r="D90" i="4"/>
  <c r="C90" i="4"/>
  <c r="B90" i="4"/>
  <c r="D89" i="4"/>
  <c r="C89" i="4"/>
  <c r="B89" i="4"/>
  <c r="D88" i="4"/>
  <c r="C88" i="4"/>
  <c r="B88" i="4"/>
  <c r="D87" i="4"/>
  <c r="C87" i="4"/>
  <c r="B87" i="4"/>
  <c r="D86" i="4"/>
  <c r="C86" i="4"/>
  <c r="B86" i="4"/>
  <c r="D85" i="4"/>
  <c r="C85" i="4"/>
  <c r="B85" i="4"/>
  <c r="D84" i="4"/>
  <c r="C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D79" i="4"/>
  <c r="C79" i="4"/>
  <c r="B79" i="4"/>
  <c r="D78" i="4"/>
  <c r="C78" i="4"/>
  <c r="C76" i="4" s="1"/>
  <c r="C75" i="4" s="1"/>
  <c r="B78" i="4"/>
  <c r="D77" i="4"/>
  <c r="D76" i="4" s="1"/>
  <c r="C77" i="4"/>
  <c r="B77" i="4"/>
  <c r="J76" i="4"/>
  <c r="I76" i="4"/>
  <c r="H76" i="4"/>
  <c r="H75" i="4" s="1"/>
  <c r="G76" i="4"/>
  <c r="D25" i="4" s="1"/>
  <c r="F76" i="4"/>
  <c r="C25" i="4" s="1"/>
  <c r="E76" i="4"/>
  <c r="E75" i="4" s="1"/>
  <c r="B24" i="4" s="1"/>
  <c r="I75" i="4"/>
  <c r="D74" i="4"/>
  <c r="C74" i="4"/>
  <c r="B74" i="4"/>
  <c r="D73" i="4"/>
  <c r="C73" i="4"/>
  <c r="B73" i="4"/>
  <c r="D72" i="4"/>
  <c r="C72" i="4"/>
  <c r="B72" i="4"/>
  <c r="D71" i="4"/>
  <c r="C71" i="4"/>
  <c r="B71" i="4"/>
  <c r="D70" i="4"/>
  <c r="C70" i="4"/>
  <c r="B70" i="4"/>
  <c r="D69" i="4"/>
  <c r="C69" i="4"/>
  <c r="C68" i="4" s="1"/>
  <c r="C67" i="4" s="1"/>
  <c r="B69" i="4"/>
  <c r="B68" i="4" s="1"/>
  <c r="B67" i="4" s="1"/>
  <c r="J68" i="4"/>
  <c r="J67" i="4" s="1"/>
  <c r="I68" i="4"/>
  <c r="I67" i="4" s="1"/>
  <c r="H68" i="4"/>
  <c r="G68" i="4"/>
  <c r="G67" i="4" s="1"/>
  <c r="F68" i="4"/>
  <c r="E68" i="4"/>
  <c r="D68" i="4"/>
  <c r="D67" i="4" s="1"/>
  <c r="H67" i="4"/>
  <c r="F67" i="4"/>
  <c r="E67" i="4"/>
  <c r="G64" i="4"/>
  <c r="F64" i="4"/>
  <c r="D64" i="4"/>
  <c r="C64" i="4"/>
  <c r="B64" i="4"/>
  <c r="G63" i="4"/>
  <c r="D63" i="4" s="1"/>
  <c r="F63" i="4"/>
  <c r="C63" i="4"/>
  <c r="B63" i="4"/>
  <c r="J62" i="4"/>
  <c r="D62" i="4" s="1"/>
  <c r="I62" i="4"/>
  <c r="I9" i="4" s="1"/>
  <c r="I8" i="4" s="1"/>
  <c r="H62" i="4"/>
  <c r="G62" i="4"/>
  <c r="F62" i="4"/>
  <c r="E62" i="4"/>
  <c r="C62" i="4"/>
  <c r="B62" i="4"/>
  <c r="I57" i="4"/>
  <c r="I49" i="4" s="1"/>
  <c r="G61" i="4"/>
  <c r="F61" i="4"/>
  <c r="D61" i="4"/>
  <c r="C61" i="4"/>
  <c r="J60" i="4"/>
  <c r="I60" i="4"/>
  <c r="H60" i="4"/>
  <c r="G60" i="4"/>
  <c r="F60" i="4"/>
  <c r="E60" i="4"/>
  <c r="B60" i="4" s="1"/>
  <c r="D60" i="4"/>
  <c r="C60" i="4"/>
  <c r="J59" i="4"/>
  <c r="I59" i="4"/>
  <c r="H59" i="4"/>
  <c r="G59" i="4"/>
  <c r="D59" i="4" s="1"/>
  <c r="F59" i="4"/>
  <c r="C59" i="4" s="1"/>
  <c r="E59" i="4"/>
  <c r="B59" i="4" s="1"/>
  <c r="J58" i="4"/>
  <c r="J57" i="4" s="1"/>
  <c r="J49" i="4" s="1"/>
  <c r="I58" i="4"/>
  <c r="H58" i="4"/>
  <c r="G58" i="4"/>
  <c r="F58" i="4"/>
  <c r="B58" i="4"/>
  <c r="J56" i="4"/>
  <c r="I56" i="4"/>
  <c r="H56" i="4"/>
  <c r="B56" i="4" s="1"/>
  <c r="G56" i="4"/>
  <c r="D56" i="4" s="1"/>
  <c r="F56" i="4"/>
  <c r="C56" i="4" s="1"/>
  <c r="E56" i="4"/>
  <c r="J55" i="4"/>
  <c r="I55" i="4"/>
  <c r="C55" i="4" s="1"/>
  <c r="H55" i="4"/>
  <c r="G55" i="4"/>
  <c r="D55" i="4" s="1"/>
  <c r="F55" i="4"/>
  <c r="E55" i="4"/>
  <c r="B55" i="4"/>
  <c r="J54" i="4"/>
  <c r="D54" i="4" s="1"/>
  <c r="I54" i="4"/>
  <c r="H54" i="4"/>
  <c r="G54" i="4"/>
  <c r="F54" i="4"/>
  <c r="E54" i="4"/>
  <c r="C54" i="4"/>
  <c r="B54" i="4"/>
  <c r="J53" i="4"/>
  <c r="I53" i="4"/>
  <c r="H53" i="4"/>
  <c r="G53" i="4"/>
  <c r="F53" i="4"/>
  <c r="E53" i="4"/>
  <c r="D53" i="4"/>
  <c r="C53" i="4"/>
  <c r="B53" i="4"/>
  <c r="J52" i="4"/>
  <c r="J50" i="4" s="1"/>
  <c r="I52" i="4"/>
  <c r="H52" i="4"/>
  <c r="F52" i="4"/>
  <c r="E52" i="4"/>
  <c r="B52" i="4" s="1"/>
  <c r="D52" i="4"/>
  <c r="C52" i="4"/>
  <c r="J51" i="4"/>
  <c r="I51" i="4"/>
  <c r="I50" i="4" s="1"/>
  <c r="H51" i="4"/>
  <c r="G51" i="4"/>
  <c r="F51" i="4"/>
  <c r="C51" i="4" s="1"/>
  <c r="E51" i="4"/>
  <c r="E50" i="4" s="1"/>
  <c r="B50" i="4" s="1"/>
  <c r="D51" i="4"/>
  <c r="G50" i="4"/>
  <c r="D50" i="4" s="1"/>
  <c r="F50" i="4"/>
  <c r="D48" i="4"/>
  <c r="C48" i="4"/>
  <c r="B48" i="4"/>
  <c r="B47" i="4"/>
  <c r="D47" i="4"/>
  <c r="C47" i="4"/>
  <c r="D46" i="4"/>
  <c r="C46" i="4"/>
  <c r="B46" i="4"/>
  <c r="D45" i="4"/>
  <c r="C45" i="4"/>
  <c r="B45" i="4"/>
  <c r="B44" i="4"/>
  <c r="D44" i="4"/>
  <c r="F42" i="4"/>
  <c r="C43" i="4"/>
  <c r="H42" i="4"/>
  <c r="D43" i="4"/>
  <c r="E42" i="4"/>
  <c r="B43" i="4"/>
  <c r="J42" i="4"/>
  <c r="D41" i="4"/>
  <c r="B40" i="4"/>
  <c r="D40" i="4"/>
  <c r="C40" i="4"/>
  <c r="C39" i="4"/>
  <c r="B39" i="4"/>
  <c r="D39" i="4"/>
  <c r="D38" i="4"/>
  <c r="C38" i="4"/>
  <c r="B38" i="4"/>
  <c r="D37" i="4"/>
  <c r="C37" i="4"/>
  <c r="B37" i="4"/>
  <c r="C35" i="4"/>
  <c r="D35" i="4"/>
  <c r="B35" i="4"/>
  <c r="D34" i="4"/>
  <c r="C34" i="4"/>
  <c r="B34" i="4"/>
  <c r="D33" i="4"/>
  <c r="C33" i="4"/>
  <c r="B33" i="4"/>
  <c r="B32" i="4"/>
  <c r="D32" i="4"/>
  <c r="C32" i="4"/>
  <c r="C31" i="4"/>
  <c r="B31" i="4"/>
  <c r="B28" i="4"/>
  <c r="D28" i="4"/>
  <c r="C28" i="4"/>
  <c r="C27" i="4"/>
  <c r="B27" i="4"/>
  <c r="D27" i="4"/>
  <c r="D26" i="4"/>
  <c r="C26" i="4"/>
  <c r="B26" i="4"/>
  <c r="C23" i="4"/>
  <c r="D22" i="4"/>
  <c r="C22" i="4"/>
  <c r="B22" i="4"/>
  <c r="D21" i="4"/>
  <c r="C21" i="4"/>
  <c r="B21" i="4"/>
  <c r="C19" i="4"/>
  <c r="D19" i="4"/>
  <c r="D16" i="4"/>
  <c r="C16" i="4"/>
  <c r="B16" i="4"/>
  <c r="B15" i="4"/>
  <c r="D15" i="4"/>
  <c r="C15" i="4"/>
  <c r="B14" i="4"/>
  <c r="D13" i="4"/>
  <c r="C13" i="4"/>
  <c r="B13" i="4"/>
  <c r="D12" i="4"/>
  <c r="C12" i="4"/>
  <c r="D11" i="4"/>
  <c r="H9" i="4"/>
  <c r="B76" i="4" l="1"/>
  <c r="B75" i="4" s="1"/>
  <c r="B66" i="4" s="1"/>
  <c r="J66" i="4"/>
  <c r="I66" i="4"/>
  <c r="D101" i="4"/>
  <c r="G57" i="4"/>
  <c r="F57" i="4"/>
  <c r="F49" i="4" s="1"/>
  <c r="C101" i="4"/>
  <c r="C66" i="4"/>
  <c r="B101" i="4"/>
  <c r="E101" i="4"/>
  <c r="G117" i="4"/>
  <c r="G116" i="4" s="1"/>
  <c r="D118" i="4"/>
  <c r="D117" i="4" s="1"/>
  <c r="D116" i="4" s="1"/>
  <c r="B118" i="4"/>
  <c r="B117" i="4" s="1"/>
  <c r="D138" i="4"/>
  <c r="C138" i="4"/>
  <c r="B138" i="4"/>
  <c r="H8" i="4"/>
  <c r="B9" i="4"/>
  <c r="B8" i="4" s="1"/>
  <c r="J160" i="4"/>
  <c r="I160" i="4"/>
  <c r="I17" i="4" s="1"/>
  <c r="I7" i="4" s="1"/>
  <c r="E18" i="4"/>
  <c r="E17" i="4" s="1"/>
  <c r="B36" i="4"/>
  <c r="D188" i="4"/>
  <c r="B23" i="4"/>
  <c r="D75" i="4"/>
  <c r="J17" i="4"/>
  <c r="J116" i="4"/>
  <c r="D153" i="4"/>
  <c r="C153" i="4"/>
  <c r="B30" i="4"/>
  <c r="E160" i="4"/>
  <c r="D160" i="4"/>
  <c r="C166" i="4"/>
  <c r="C160" i="4" s="1"/>
  <c r="B116" i="4"/>
  <c r="B137" i="4"/>
  <c r="B136" i="4" s="1"/>
  <c r="F160" i="4"/>
  <c r="C29" i="4" s="1"/>
  <c r="C30" i="4"/>
  <c r="C20" i="4"/>
  <c r="B42" i="4"/>
  <c r="C50" i="4"/>
  <c r="C116" i="4"/>
  <c r="C137" i="4"/>
  <c r="C136" i="4" s="1"/>
  <c r="D42" i="4"/>
  <c r="C57" i="4"/>
  <c r="C49" i="4" s="1"/>
  <c r="E66" i="4"/>
  <c r="B20" i="4"/>
  <c r="D137" i="4"/>
  <c r="D136" i="4" s="1"/>
  <c r="D36" i="4"/>
  <c r="C36" i="4"/>
  <c r="B19" i="4"/>
  <c r="B11" i="4"/>
  <c r="D14" i="4"/>
  <c r="B25" i="4"/>
  <c r="G42" i="4"/>
  <c r="B51" i="4"/>
  <c r="C58" i="4"/>
  <c r="C11" i="4"/>
  <c r="B12" i="4"/>
  <c r="E57" i="4"/>
  <c r="D58" i="4"/>
  <c r="F75" i="4"/>
  <c r="I42" i="4"/>
  <c r="G75" i="4"/>
  <c r="D24" i="4" s="1"/>
  <c r="G101" i="4"/>
  <c r="H101" i="4"/>
  <c r="H17" i="4" s="1"/>
  <c r="H160" i="4"/>
  <c r="G161" i="4"/>
  <c r="C44" i="4"/>
  <c r="C42" i="4" s="1"/>
  <c r="D66" i="4" l="1"/>
  <c r="D57" i="4"/>
  <c r="D49" i="4" s="1"/>
  <c r="G49" i="4"/>
  <c r="B57" i="4"/>
  <c r="B49" i="4" s="1"/>
  <c r="B7" i="4" s="1"/>
  <c r="E49" i="4"/>
  <c r="H7" i="4"/>
  <c r="G160" i="4"/>
  <c r="D30" i="4"/>
  <c r="B29" i="4"/>
  <c r="D20" i="4"/>
  <c r="D10" i="4"/>
  <c r="G9" i="4"/>
  <c r="F9" i="4"/>
  <c r="C10" i="4"/>
  <c r="F66" i="4"/>
  <c r="B10" i="4"/>
  <c r="E9" i="4"/>
  <c r="J9" i="4"/>
  <c r="J8" i="4" s="1"/>
  <c r="J7" i="4" s="1"/>
  <c r="G66" i="4"/>
  <c r="H66" i="4"/>
  <c r="C9" i="4" l="1"/>
  <c r="C8" i="4" s="1"/>
  <c r="C24" i="4"/>
  <c r="C18" i="4" s="1"/>
  <c r="C17" i="4" s="1"/>
  <c r="F18" i="4"/>
  <c r="F17" i="4" s="1"/>
  <c r="F7" i="4" s="1"/>
  <c r="D29" i="4"/>
  <c r="D18" i="4" s="1"/>
  <c r="D17" i="4" s="1"/>
  <c r="G18" i="4"/>
  <c r="G17" i="4" s="1"/>
  <c r="G7" i="4" s="1"/>
  <c r="D9" i="4"/>
  <c r="D8" i="4" s="1"/>
  <c r="D7" i="4" s="1"/>
  <c r="C7" i="4" l="1"/>
</calcChain>
</file>

<file path=xl/sharedStrings.xml><?xml version="1.0" encoding="utf-8"?>
<sst xmlns="http://schemas.openxmlformats.org/spreadsheetml/2006/main" count="211" uniqueCount="106">
  <si>
    <t>Total</t>
  </si>
  <si>
    <t>Residencial</t>
  </si>
  <si>
    <t>Número de edificaciones</t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</si>
  <si>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</si>
  <si>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a construir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</si>
  <si>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TOTAL</t>
  </si>
  <si>
    <t xml:space="preserve">  Juan Demóstenes Arosemena</t>
  </si>
  <si>
    <t xml:space="preserve">  Veracruz</t>
  </si>
  <si>
    <t xml:space="preserve">  Vista Alegre</t>
  </si>
  <si>
    <t xml:space="preserve">  Buena Vista</t>
  </si>
  <si>
    <t xml:space="preserve">  Cristóbal</t>
  </si>
  <si>
    <t xml:space="preserve">  Salamanca</t>
  </si>
  <si>
    <t xml:space="preserve"> La Chorrera</t>
  </si>
  <si>
    <t xml:space="preserve">  El Arado</t>
  </si>
  <si>
    <t xml:space="preserve">  Guadalupe</t>
  </si>
  <si>
    <t xml:space="preserve">  Herrera</t>
  </si>
  <si>
    <t xml:space="preserve">  Playa Leona</t>
  </si>
  <si>
    <t xml:space="preserve"> Panamá</t>
  </si>
  <si>
    <t xml:space="preserve">  Alcalde Díaz</t>
  </si>
  <si>
    <t xml:space="preserve">  Ancón</t>
  </si>
  <si>
    <t xml:space="preserve">  Betania</t>
  </si>
  <si>
    <t xml:space="preserve">  Caimitillo</t>
  </si>
  <si>
    <t xml:space="preserve">  Chilibre</t>
  </si>
  <si>
    <t xml:space="preserve">  Don Bosco</t>
  </si>
  <si>
    <t xml:space="preserve">  Ernesto Córdoba Campos</t>
  </si>
  <si>
    <t xml:space="preserve">  Juan Díaz</t>
  </si>
  <si>
    <t xml:space="preserve">  Las Cumbres</t>
  </si>
  <si>
    <t xml:space="preserve">  Las Garzas</t>
  </si>
  <si>
    <t xml:space="preserve">  Las Mañanitas</t>
  </si>
  <si>
    <t xml:space="preserve">  Pacora</t>
  </si>
  <si>
    <t xml:space="preserve">  Parque Lefevre</t>
  </si>
  <si>
    <t xml:space="preserve">  Pedregal</t>
  </si>
  <si>
    <t xml:space="preserve">  Río Abajo</t>
  </si>
  <si>
    <t xml:space="preserve">  San Martín</t>
  </si>
  <si>
    <t xml:space="preserve">  24 de Diciembre</t>
  </si>
  <si>
    <t>San Miguelito</t>
  </si>
  <si>
    <t xml:space="preserve">  Rufina Alfaro</t>
  </si>
  <si>
    <t>Primer trimestre</t>
  </si>
  <si>
    <t>Segundo trimestre</t>
  </si>
  <si>
    <t xml:space="preserve"> TOTAL</t>
  </si>
  <si>
    <t>Panamá</t>
  </si>
  <si>
    <t xml:space="preserve"> San Miguelito</t>
  </si>
  <si>
    <t>Tercer trimestre</t>
  </si>
  <si>
    <t>Cuarto trimestre</t>
  </si>
  <si>
    <t xml:space="preserve">NOTA: Obras que iniciaron proceso de construcción en el período de referencia. </t>
  </si>
  <si>
    <t xml:space="preserve"> -   Cantidad nula o cero.</t>
  </si>
  <si>
    <t>(P) Cifras preliminares.</t>
  </si>
  <si>
    <t xml:space="preserve">  Arraiján (cabecera)</t>
  </si>
  <si>
    <t xml:space="preserve">  Omar Torrijos</t>
  </si>
  <si>
    <t>Colón</t>
  </si>
  <si>
    <t>Panamá Oeste</t>
  </si>
  <si>
    <t>Arraiján</t>
  </si>
  <si>
    <t>24 de Diciembre</t>
  </si>
  <si>
    <t>Tocumen</t>
  </si>
  <si>
    <t>Pacora</t>
  </si>
  <si>
    <t>Las Garzas</t>
  </si>
  <si>
    <t>Chilibre</t>
  </si>
  <si>
    <t>Caimitillo</t>
  </si>
  <si>
    <t>Bella Vista</t>
  </si>
  <si>
    <t>Ancón</t>
  </si>
  <si>
    <t>Alcalde Díaz</t>
  </si>
  <si>
    <t>Arnulfo Arias Madrid</t>
  </si>
  <si>
    <t>Rufina Alfaro</t>
  </si>
  <si>
    <t>Victoriano Lorenzo</t>
  </si>
  <si>
    <t>Cerro Silvestre</t>
  </si>
  <si>
    <t>Juan Demóstenes Arosemena</t>
  </si>
  <si>
    <t>La Chorrera</t>
  </si>
  <si>
    <t>Barrio Colón</t>
  </si>
  <si>
    <t>Las Cumbres</t>
  </si>
  <si>
    <t>Puerto Caimito</t>
  </si>
  <si>
    <t>Don Bosco</t>
  </si>
  <si>
    <t>Ernesto Córdoba Campos</t>
  </si>
  <si>
    <t>Pedregal</t>
  </si>
  <si>
    <t>El Arado</t>
  </si>
  <si>
    <t>Herrera</t>
  </si>
  <si>
    <t>Playa Leona</t>
  </si>
  <si>
    <t>Arraiján (cabecera)</t>
  </si>
  <si>
    <t>Nuevo Emperador</t>
  </si>
  <si>
    <t>Vista Alegre</t>
  </si>
  <si>
    <t>Veracruz</t>
  </si>
  <si>
    <t>Betania</t>
  </si>
  <si>
    <t>El Chorrillo</t>
  </si>
  <si>
    <t>Juan Díaz</t>
  </si>
  <si>
    <t>Las Mañanitas</t>
  </si>
  <si>
    <t>Pueblo Nuevo</t>
  </si>
  <si>
    <t>Río Abajo</t>
  </si>
  <si>
    <t>San Francisco</t>
  </si>
  <si>
    <t>San Martín</t>
  </si>
  <si>
    <t>Belisario Porras</t>
  </si>
  <si>
    <t>Santa Ana</t>
  </si>
  <si>
    <t>Guadalupe</t>
  </si>
  <si>
    <t>Barrio Norte</t>
  </si>
  <si>
    <t>Barrio Sur</t>
  </si>
  <si>
    <t>Buena Vista</t>
  </si>
  <si>
    <t>Cativa</t>
  </si>
  <si>
    <t>Cristóbal</t>
  </si>
  <si>
    <t>Puerto Pilón</t>
  </si>
  <si>
    <t>Salamanca</t>
  </si>
  <si>
    <t>Parque Lefevre</t>
  </si>
  <si>
    <t xml:space="preserve">  DISTRITO Y CORREGIMIENTO: AÑO 2020 (P), POR TRIMESTRE</t>
  </si>
  <si>
    <t>Cuadro 6.  CONSTRUCCIONES NUEVAS EN PROCESO DE ALGUNOS DISTRITOS DE COLÓN, PANAMÁ</t>
  </si>
  <si>
    <t xml:space="preserve"> Y PANAMÁ OESTE, POR TIPO DE CONSTRUCCIÓN, NÚMERO Y ÁREA, SEGÚN PROVINCIA,</t>
  </si>
  <si>
    <t>Provincia, distrito y corregimiento</t>
  </si>
  <si>
    <t>No residencial</t>
  </si>
  <si>
    <t>Amelia Denis De Icaza</t>
  </si>
  <si>
    <t>Omar Torrijos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</si>
</sst>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1" applyBorder="1" applyAlignment="1">
      <alignment vertic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left"/>
    </xf>
    <xf numFmtId="0" fontId="1" fillId="0" borderId="0" xfId="1" applyBorder="1"/>
    <xf numFmtId="164" fontId="1" fillId="0" borderId="0" xfId="1" applyNumberFormat="1"/>
    <xf numFmtId="164" fontId="1" fillId="0" borderId="0" xfId="1" applyNumberFormat="1" applyBorder="1" applyAlignment="1">
      <alignment horizontal="left"/>
    </xf>
    <xf numFmtId="0" fontId="0" fillId="0" borderId="0" xfId="0" applyBorder="1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64" fontId="2" fillId="3" borderId="0" xfId="1" applyNumberFormat="1" applyFont="1" applyFill="1" applyAlignment="1">
      <alignment horizontal="center"/>
    </xf>
    <xf numFmtId="164" fontId="2" fillId="3" borderId="5" xfId="1" applyNumberFormat="1" applyFont="1" applyFill="1" applyBorder="1"/>
    <xf numFmtId="164" fontId="2" fillId="3" borderId="6" xfId="1" applyNumberFormat="1" applyFont="1" applyFill="1" applyBorder="1"/>
    <xf numFmtId="164" fontId="1" fillId="3" borderId="0" xfId="1" applyNumberFormat="1" applyFill="1" applyAlignment="1"/>
    <xf numFmtId="164" fontId="1" fillId="3" borderId="5" xfId="1" applyNumberFormat="1" applyFont="1" applyFill="1" applyBorder="1"/>
    <xf numFmtId="164" fontId="1" fillId="3" borderId="0" xfId="1" applyNumberFormat="1" applyFill="1" applyAlignment="1">
      <alignment horizontal="left" indent="2"/>
    </xf>
    <xf numFmtId="164" fontId="1" fillId="3" borderId="5" xfId="1" applyNumberFormat="1" applyFill="1" applyBorder="1"/>
    <xf numFmtId="164" fontId="1" fillId="3" borderId="6" xfId="1" applyNumberFormat="1" applyFill="1" applyBorder="1"/>
    <xf numFmtId="164" fontId="1" fillId="3" borderId="0" xfId="1" applyNumberFormat="1" applyFill="1" applyAlignment="1">
      <alignment horizontal="left"/>
    </xf>
    <xf numFmtId="164" fontId="1" fillId="3" borderId="0" xfId="1" applyNumberFormat="1" applyFill="1" applyAlignment="1">
      <alignment horizontal="left" indent="3"/>
    </xf>
    <xf numFmtId="164" fontId="2" fillId="3" borderId="5" xfId="1" applyNumberFormat="1" applyFont="1" applyFill="1" applyBorder="1" applyAlignment="1">
      <alignment horizontal="right" wrapText="1"/>
    </xf>
    <xf numFmtId="164" fontId="2" fillId="3" borderId="6" xfId="1" applyNumberFormat="1" applyFont="1" applyFill="1" applyBorder="1" applyAlignment="1">
      <alignment horizontal="right" wrapText="1"/>
    </xf>
    <xf numFmtId="164" fontId="1" fillId="3" borderId="0" xfId="1" applyNumberFormat="1" applyFill="1" applyBorder="1" applyAlignment="1">
      <alignment horizontal="left"/>
    </xf>
    <xf numFmtId="164" fontId="4" fillId="3" borderId="6" xfId="0" applyNumberFormat="1" applyFont="1" applyFill="1" applyBorder="1"/>
    <xf numFmtId="164" fontId="4" fillId="3" borderId="5" xfId="0" applyNumberFormat="1" applyFont="1" applyFill="1" applyBorder="1"/>
    <xf numFmtId="164" fontId="1" fillId="3" borderId="0" xfId="1" applyNumberFormat="1" applyFill="1" applyBorder="1" applyAlignment="1"/>
    <xf numFmtId="164" fontId="1" fillId="3" borderId="0" xfId="1" applyNumberFormat="1" applyFill="1" applyAlignment="1">
      <alignment horizontal="left" indent="4"/>
    </xf>
    <xf numFmtId="0" fontId="0" fillId="3" borderId="0" xfId="0" applyFill="1" applyAlignment="1"/>
    <xf numFmtId="164" fontId="0" fillId="3" borderId="5" xfId="0" applyNumberFormat="1" applyFill="1" applyBorder="1"/>
    <xf numFmtId="164" fontId="0" fillId="3" borderId="6" xfId="0" applyNumberFormat="1" applyFill="1" applyBorder="1"/>
    <xf numFmtId="164" fontId="1" fillId="3" borderId="6" xfId="1" applyNumberFormat="1" applyFont="1" applyFill="1" applyBorder="1"/>
    <xf numFmtId="0" fontId="0" fillId="3" borderId="0" xfId="0" applyFill="1"/>
    <xf numFmtId="164" fontId="1" fillId="3" borderId="0" xfId="1" applyNumberFormat="1" applyFill="1"/>
    <xf numFmtId="0" fontId="1" fillId="3" borderId="0" xfId="1" applyFill="1"/>
    <xf numFmtId="41" fontId="1" fillId="3" borderId="0" xfId="3" applyNumberFormat="1" applyFont="1" applyFill="1" applyBorder="1" applyAlignment="1">
      <alignment horizontal="left"/>
    </xf>
    <xf numFmtId="164" fontId="1" fillId="3" borderId="0" xfId="1" applyNumberFormat="1" applyFill="1" applyAlignment="1">
      <alignment vertical="center"/>
    </xf>
    <xf numFmtId="0" fontId="1" fillId="3" borderId="0" xfId="1" applyFill="1" applyAlignment="1">
      <alignment vertical="center"/>
    </xf>
    <xf numFmtId="0" fontId="1" fillId="3" borderId="0" xfId="1" applyFill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164" fontId="1" fillId="0" borderId="0" xfId="1" applyNumberFormat="1" applyBorder="1"/>
    <xf numFmtId="164" fontId="1" fillId="3" borderId="0" xfId="1" applyNumberFormat="1" applyFont="1" applyFill="1" applyAlignment="1">
      <alignment horizontal="left"/>
    </xf>
    <xf numFmtId="0" fontId="0" fillId="3" borderId="1" xfId="0" applyFill="1" applyBorder="1"/>
    <xf numFmtId="0" fontId="0" fillId="3" borderId="9" xfId="0" applyFill="1" applyBorder="1"/>
    <xf numFmtId="0" fontId="0" fillId="3" borderId="10" xfId="0" applyFill="1" applyBorder="1"/>
    <xf numFmtId="49" fontId="1" fillId="3" borderId="2" xfId="1" applyNumberFormat="1" applyFill="1" applyBorder="1"/>
    <xf numFmtId="164" fontId="1" fillId="3" borderId="2" xfId="1" applyNumberFormat="1" applyFill="1" applyBorder="1"/>
    <xf numFmtId="164" fontId="1" fillId="3" borderId="0" xfId="1" applyNumberFormat="1" applyFill="1" applyBorder="1" applyAlignment="1">
      <alignment horizontal="left" indent="4"/>
    </xf>
    <xf numFmtId="164" fontId="1" fillId="3" borderId="7" xfId="1" applyNumberFormat="1" applyFill="1" applyBorder="1" applyAlignment="1">
      <alignment horizontal="left" indent="4"/>
    </xf>
    <xf numFmtId="164" fontId="2" fillId="3" borderId="6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 applyAlignment="1">
      <alignment horizontal="center" vertical="center"/>
    </xf>
    <xf numFmtId="164" fontId="2" fillId="3" borderId="0" xfId="1" applyNumberFormat="1" applyFont="1" applyFill="1" applyBorder="1" applyAlignment="1">
      <alignment horizontal="center" vertical="center"/>
    </xf>
    <xf numFmtId="0" fontId="2" fillId="3" borderId="0" xfId="1" applyFont="1" applyFill="1" applyAlignment="1">
      <alignment horizontal="center" vertical="center" wrapText="1"/>
    </xf>
    <xf numFmtId="0" fontId="2" fillId="2" borderId="11" xfId="1" applyFont="1" applyFill="1" applyBorder="1" applyAlignment="1">
      <alignment vertical="center"/>
    </xf>
    <xf numFmtId="0" fontId="2" fillId="2" borderId="8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4">
    <cellStyle name="Millares [0] 3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workbookViewId="0">
      <pane xSplit="1" topLeftCell="B1" activePane="topRight" state="frozen"/>
      <selection pane="topRight" activeCell="E23" sqref="E23"/>
    </sheetView>
  </sheetViews>
  <sheetFormatPr baseColWidth="10" defaultRowHeight="15" x14ac:dyDescent="0.25"/>
  <cols>
    <col min="1" max="1" width="32.28515625" customWidth="1"/>
    <col min="2" max="2" width="13.42578125" customWidth="1"/>
    <col min="3" max="3" width="13.85546875" customWidth="1"/>
    <col min="4" max="4" width="13.42578125" customWidth="1"/>
    <col min="5" max="5" width="13.7109375" customWidth="1"/>
    <col min="6" max="6" width="14.28515625" customWidth="1"/>
    <col min="7" max="7" width="12.5703125" customWidth="1"/>
    <col min="8" max="8" width="13.5703125" customWidth="1"/>
    <col min="9" max="9" width="14.7109375" customWidth="1"/>
    <col min="10" max="10" width="13.7109375" customWidth="1"/>
    <col min="13" max="13" width="28.85546875" customWidth="1"/>
  </cols>
  <sheetData>
    <row r="1" spans="1:11" x14ac:dyDescent="0.25">
      <c r="A1" s="51" t="s">
        <v>100</v>
      </c>
      <c r="B1" s="51"/>
      <c r="C1" s="51"/>
      <c r="D1" s="51"/>
      <c r="E1" s="51"/>
      <c r="F1" s="51"/>
      <c r="G1" s="51"/>
      <c r="H1" s="51"/>
      <c r="I1" s="51"/>
      <c r="J1" s="51"/>
    </row>
    <row r="2" spans="1:11" x14ac:dyDescent="0.25">
      <c r="A2" s="51" t="s">
        <v>101</v>
      </c>
      <c r="B2" s="51"/>
      <c r="C2" s="51"/>
      <c r="D2" s="51"/>
      <c r="E2" s="51"/>
      <c r="F2" s="51"/>
      <c r="G2" s="51"/>
      <c r="H2" s="51"/>
      <c r="I2" s="51"/>
      <c r="J2" s="51"/>
    </row>
    <row r="3" spans="1:11" x14ac:dyDescent="0.25">
      <c r="A3" s="51" t="s">
        <v>99</v>
      </c>
      <c r="B3" s="51"/>
      <c r="C3" s="51"/>
      <c r="D3" s="51"/>
      <c r="E3" s="51"/>
      <c r="F3" s="51"/>
      <c r="G3" s="51"/>
      <c r="H3" s="51"/>
      <c r="I3" s="51"/>
      <c r="J3" s="51"/>
    </row>
    <row r="4" spans="1:11" ht="6.75" customHeight="1" x14ac:dyDescent="0.25">
      <c r="A4" s="37"/>
      <c r="B4" s="38"/>
      <c r="C4" s="38"/>
      <c r="D4" s="38"/>
      <c r="E4" s="38"/>
      <c r="F4" s="38"/>
      <c r="G4" s="38"/>
      <c r="H4" s="38"/>
      <c r="I4" s="38"/>
      <c r="J4" s="38"/>
    </row>
    <row r="5" spans="1:11" ht="17.25" customHeight="1" x14ac:dyDescent="0.25">
      <c r="A5" s="52" t="s">
        <v>102</v>
      </c>
      <c r="B5" s="54" t="s">
        <v>0</v>
      </c>
      <c r="C5" s="54"/>
      <c r="D5" s="55"/>
      <c r="E5" s="54" t="s">
        <v>1</v>
      </c>
      <c r="F5" s="54"/>
      <c r="G5" s="55"/>
      <c r="H5" s="54" t="s">
        <v>103</v>
      </c>
      <c r="I5" s="54"/>
      <c r="J5" s="55"/>
    </row>
    <row r="6" spans="1:11" ht="47.25" customHeight="1" x14ac:dyDescent="0.25">
      <c r="A6" s="53"/>
      <c r="B6" s="8" t="s">
        <v>2</v>
      </c>
      <c r="C6" s="8" t="s">
        <v>3</v>
      </c>
      <c r="D6" s="9" t="s">
        <v>4</v>
      </c>
      <c r="E6" s="8" t="s">
        <v>2</v>
      </c>
      <c r="F6" s="8" t="s">
        <v>3</v>
      </c>
      <c r="G6" s="9" t="s">
        <v>4</v>
      </c>
      <c r="H6" s="8" t="s">
        <v>2</v>
      </c>
      <c r="I6" s="8" t="s">
        <v>3</v>
      </c>
      <c r="J6" s="9" t="s">
        <v>4</v>
      </c>
    </row>
    <row r="7" spans="1:11" ht="24.95" customHeight="1" x14ac:dyDescent="0.25">
      <c r="A7" s="10" t="s">
        <v>5</v>
      </c>
      <c r="B7" s="11">
        <f>+B8+B17+B49</f>
        <v>2849</v>
      </c>
      <c r="C7" s="11">
        <f t="shared" ref="C7:J7" si="0">+C8+C17+C49</f>
        <v>142940</v>
      </c>
      <c r="D7" s="11">
        <f t="shared" si="0"/>
        <v>660846</v>
      </c>
      <c r="E7" s="11">
        <f>+E8+E17+E49</f>
        <v>2780</v>
      </c>
      <c r="F7" s="11">
        <f t="shared" si="0"/>
        <v>83192</v>
      </c>
      <c r="G7" s="11">
        <f t="shared" si="0"/>
        <v>412319</v>
      </c>
      <c r="H7" s="11">
        <f t="shared" si="0"/>
        <v>69</v>
      </c>
      <c r="I7" s="11">
        <f t="shared" si="0"/>
        <v>59748</v>
      </c>
      <c r="J7" s="12">
        <f t="shared" si="0"/>
        <v>248527</v>
      </c>
      <c r="K7" s="7"/>
    </row>
    <row r="8" spans="1:11" ht="23.1" customHeight="1" x14ac:dyDescent="0.25">
      <c r="A8" s="40" t="s">
        <v>49</v>
      </c>
      <c r="B8" s="11">
        <f>+B9</f>
        <v>89</v>
      </c>
      <c r="C8" s="11">
        <f t="shared" ref="C8:J8" si="1">+C9</f>
        <v>46211</v>
      </c>
      <c r="D8" s="11">
        <f t="shared" si="1"/>
        <v>197480</v>
      </c>
      <c r="E8" s="11">
        <f t="shared" si="1"/>
        <v>75</v>
      </c>
      <c r="F8" s="11">
        <f t="shared" si="1"/>
        <v>13809</v>
      </c>
      <c r="G8" s="11">
        <f t="shared" si="1"/>
        <v>96654</v>
      </c>
      <c r="H8" s="11">
        <f t="shared" si="1"/>
        <v>14</v>
      </c>
      <c r="I8" s="11">
        <f t="shared" si="1"/>
        <v>32402</v>
      </c>
      <c r="J8" s="12">
        <f t="shared" si="1"/>
        <v>100826</v>
      </c>
      <c r="K8" s="7"/>
    </row>
    <row r="9" spans="1:11" ht="20.100000000000001" customHeight="1" x14ac:dyDescent="0.25">
      <c r="A9" s="15" t="s">
        <v>49</v>
      </c>
      <c r="B9" s="11">
        <f>+E9+H9</f>
        <v>89</v>
      </c>
      <c r="C9" s="11">
        <f t="shared" ref="B9:D13" si="2">+F9+I9</f>
        <v>46211</v>
      </c>
      <c r="D9" s="11">
        <f t="shared" si="2"/>
        <v>197480</v>
      </c>
      <c r="E9" s="11">
        <f>SUM(E10:E16)</f>
        <v>75</v>
      </c>
      <c r="F9" s="11">
        <f t="shared" ref="F9:J9" si="3">SUM(F10:F16)</f>
        <v>13809</v>
      </c>
      <c r="G9" s="11">
        <f t="shared" si="3"/>
        <v>96654</v>
      </c>
      <c r="H9" s="11">
        <f t="shared" si="3"/>
        <v>14</v>
      </c>
      <c r="I9" s="11">
        <f t="shared" si="3"/>
        <v>32402</v>
      </c>
      <c r="J9" s="12">
        <f t="shared" si="3"/>
        <v>100826</v>
      </c>
      <c r="K9" s="7"/>
    </row>
    <row r="10" spans="1:11" ht="17.25" customHeight="1" x14ac:dyDescent="0.25">
      <c r="A10" s="26" t="s">
        <v>91</v>
      </c>
      <c r="B10" s="11">
        <f t="shared" si="2"/>
        <v>1</v>
      </c>
      <c r="C10" s="11">
        <f t="shared" si="2"/>
        <v>1389</v>
      </c>
      <c r="D10" s="11">
        <f t="shared" si="2"/>
        <v>4208</v>
      </c>
      <c r="E10" s="16">
        <v>0</v>
      </c>
      <c r="F10" s="16">
        <v>0</v>
      </c>
      <c r="G10" s="16">
        <v>0</v>
      </c>
      <c r="H10" s="16">
        <f>+H69</f>
        <v>1</v>
      </c>
      <c r="I10" s="16">
        <f t="shared" ref="I10:J10" si="4">+I69</f>
        <v>1389</v>
      </c>
      <c r="J10" s="17">
        <f t="shared" si="4"/>
        <v>4208</v>
      </c>
      <c r="K10" s="7"/>
    </row>
    <row r="11" spans="1:11" ht="17.25" customHeight="1" x14ac:dyDescent="0.25">
      <c r="A11" s="26" t="s">
        <v>92</v>
      </c>
      <c r="B11" s="11">
        <f t="shared" si="2"/>
        <v>3</v>
      </c>
      <c r="C11" s="11">
        <f t="shared" si="2"/>
        <v>17791</v>
      </c>
      <c r="D11" s="11">
        <f t="shared" si="2"/>
        <v>55684</v>
      </c>
      <c r="E11" s="16">
        <v>0</v>
      </c>
      <c r="F11" s="16">
        <v>0</v>
      </c>
      <c r="G11" s="16">
        <v>0</v>
      </c>
      <c r="H11" s="16">
        <f>+H70</f>
        <v>3</v>
      </c>
      <c r="I11" s="16">
        <f t="shared" ref="I11:J11" si="5">+I70</f>
        <v>17791</v>
      </c>
      <c r="J11" s="17">
        <f t="shared" si="5"/>
        <v>55684</v>
      </c>
      <c r="K11" s="7"/>
    </row>
    <row r="12" spans="1:11" ht="17.25" customHeight="1" x14ac:dyDescent="0.25">
      <c r="A12" s="26" t="s">
        <v>93</v>
      </c>
      <c r="B12" s="11">
        <f t="shared" si="2"/>
        <v>7</v>
      </c>
      <c r="C12" s="11">
        <f t="shared" si="2"/>
        <v>648</v>
      </c>
      <c r="D12" s="11">
        <f t="shared" si="2"/>
        <v>4319</v>
      </c>
      <c r="E12" s="16">
        <f>+E71+E163</f>
        <v>6</v>
      </c>
      <c r="F12" s="16">
        <f t="shared" ref="F12:J12" si="6">+F71+F163</f>
        <v>103</v>
      </c>
      <c r="G12" s="16">
        <f t="shared" si="6"/>
        <v>684</v>
      </c>
      <c r="H12" s="16">
        <f t="shared" si="6"/>
        <v>1</v>
      </c>
      <c r="I12" s="16">
        <f t="shared" si="6"/>
        <v>545</v>
      </c>
      <c r="J12" s="17">
        <f t="shared" si="6"/>
        <v>3635</v>
      </c>
      <c r="K12" s="7"/>
    </row>
    <row r="13" spans="1:11" ht="17.25" customHeight="1" x14ac:dyDescent="0.25">
      <c r="A13" s="26" t="s">
        <v>94</v>
      </c>
      <c r="B13" s="11">
        <f t="shared" si="2"/>
        <v>3</v>
      </c>
      <c r="C13" s="11">
        <f t="shared" si="2"/>
        <v>10490</v>
      </c>
      <c r="D13" s="11">
        <f t="shared" si="2"/>
        <v>23685</v>
      </c>
      <c r="E13" s="16">
        <v>0</v>
      </c>
      <c r="F13" s="16">
        <v>0</v>
      </c>
      <c r="G13" s="16">
        <v>0</v>
      </c>
      <c r="H13" s="16">
        <f>+H72</f>
        <v>3</v>
      </c>
      <c r="I13" s="16">
        <f t="shared" ref="I13:J13" si="7">+I72</f>
        <v>10490</v>
      </c>
      <c r="J13" s="17">
        <f t="shared" si="7"/>
        <v>23685</v>
      </c>
      <c r="K13" s="7"/>
    </row>
    <row r="14" spans="1:11" ht="17.25" customHeight="1" x14ac:dyDescent="0.25">
      <c r="A14" s="26" t="s">
        <v>95</v>
      </c>
      <c r="B14" s="11">
        <f>+E14+H14</f>
        <v>73</v>
      </c>
      <c r="C14" s="11">
        <f>+F14+I14</f>
        <v>14822</v>
      </c>
      <c r="D14" s="11">
        <f>+G14+J14</f>
        <v>103866</v>
      </c>
      <c r="E14" s="16">
        <f>+E73+E164</f>
        <v>69</v>
      </c>
      <c r="F14" s="16">
        <f t="shared" ref="F14:J14" si="8">+F73+F164</f>
        <v>13706</v>
      </c>
      <c r="G14" s="16">
        <f t="shared" si="8"/>
        <v>95970</v>
      </c>
      <c r="H14" s="16">
        <f t="shared" si="8"/>
        <v>4</v>
      </c>
      <c r="I14" s="16">
        <f t="shared" si="8"/>
        <v>1116</v>
      </c>
      <c r="J14" s="17">
        <f t="shared" si="8"/>
        <v>7896</v>
      </c>
      <c r="K14" s="39"/>
    </row>
    <row r="15" spans="1:11" ht="17.25" customHeight="1" x14ac:dyDescent="0.25">
      <c r="A15" s="26" t="s">
        <v>96</v>
      </c>
      <c r="B15" s="11">
        <f t="shared" ref="B15:D16" si="9">+E15+H15</f>
        <v>1</v>
      </c>
      <c r="C15" s="11">
        <f t="shared" si="9"/>
        <v>1015</v>
      </c>
      <c r="D15" s="11">
        <f t="shared" si="9"/>
        <v>5343</v>
      </c>
      <c r="E15" s="16">
        <v>0</v>
      </c>
      <c r="F15" s="16">
        <v>0</v>
      </c>
      <c r="G15" s="16">
        <v>0</v>
      </c>
      <c r="H15" s="16">
        <f>+H74</f>
        <v>1</v>
      </c>
      <c r="I15" s="16">
        <f t="shared" ref="I15:J15" si="10">+I74</f>
        <v>1015</v>
      </c>
      <c r="J15" s="17">
        <f t="shared" si="10"/>
        <v>5343</v>
      </c>
      <c r="K15" s="7"/>
    </row>
    <row r="16" spans="1:11" ht="17.25" customHeight="1" x14ac:dyDescent="0.25">
      <c r="A16" s="26" t="s">
        <v>97</v>
      </c>
      <c r="B16" s="11">
        <f t="shared" si="9"/>
        <v>1</v>
      </c>
      <c r="C16" s="11">
        <f t="shared" si="9"/>
        <v>56</v>
      </c>
      <c r="D16" s="11">
        <f t="shared" si="9"/>
        <v>375</v>
      </c>
      <c r="E16" s="16">
        <v>0</v>
      </c>
      <c r="F16" s="16">
        <v>0</v>
      </c>
      <c r="G16" s="16">
        <v>0</v>
      </c>
      <c r="H16" s="16">
        <f>+H165</f>
        <v>1</v>
      </c>
      <c r="I16" s="16">
        <f t="shared" ref="I16:J16" si="11">+I165</f>
        <v>56</v>
      </c>
      <c r="J16" s="17">
        <f t="shared" si="11"/>
        <v>375</v>
      </c>
      <c r="K16" s="7"/>
    </row>
    <row r="17" spans="1:11" ht="20.100000000000001" customHeight="1" x14ac:dyDescent="0.25">
      <c r="A17" s="18" t="s">
        <v>40</v>
      </c>
      <c r="B17" s="11">
        <f>+B18+B42</f>
        <v>949</v>
      </c>
      <c r="C17" s="11">
        <f t="shared" ref="C17:J17" si="12">+C18+C42</f>
        <v>52398</v>
      </c>
      <c r="D17" s="11">
        <f t="shared" si="12"/>
        <v>268276</v>
      </c>
      <c r="E17" s="11">
        <f t="shared" si="12"/>
        <v>908</v>
      </c>
      <c r="F17" s="11">
        <f t="shared" si="12"/>
        <v>34549</v>
      </c>
      <c r="G17" s="11">
        <f t="shared" si="12"/>
        <v>158377</v>
      </c>
      <c r="H17" s="11">
        <f t="shared" si="12"/>
        <v>41</v>
      </c>
      <c r="I17" s="11">
        <f t="shared" si="12"/>
        <v>17849</v>
      </c>
      <c r="J17" s="12">
        <f t="shared" si="12"/>
        <v>109899</v>
      </c>
      <c r="K17" s="7"/>
    </row>
    <row r="18" spans="1:11" ht="20.100000000000001" customHeight="1" x14ac:dyDescent="0.25">
      <c r="A18" s="15" t="s">
        <v>40</v>
      </c>
      <c r="B18" s="11">
        <f>SUM(B19:B41)</f>
        <v>932</v>
      </c>
      <c r="C18" s="11">
        <f>SUM(C19:C41)</f>
        <v>48996</v>
      </c>
      <c r="D18" s="11">
        <f>SUM(D19:D41)</f>
        <v>242860</v>
      </c>
      <c r="E18" s="11">
        <f t="shared" ref="E18:G18" si="13">SUM(E19:E41)</f>
        <v>893</v>
      </c>
      <c r="F18" s="11">
        <f t="shared" si="13"/>
        <v>34162</v>
      </c>
      <c r="G18" s="11">
        <f t="shared" si="13"/>
        <v>156343</v>
      </c>
      <c r="H18" s="11">
        <f>SUM(H19:H41)</f>
        <v>39</v>
      </c>
      <c r="I18" s="11">
        <f>SUM(I19:I41)</f>
        <v>14834</v>
      </c>
      <c r="J18" s="12">
        <f>SUM(J19:J41)</f>
        <v>86517</v>
      </c>
    </row>
    <row r="19" spans="1:11" ht="18" customHeight="1" x14ac:dyDescent="0.25">
      <c r="A19" s="26" t="s">
        <v>60</v>
      </c>
      <c r="B19" s="11">
        <f>+E19+H19</f>
        <v>22</v>
      </c>
      <c r="C19" s="11">
        <f>+F19+I19</f>
        <v>628</v>
      </c>
      <c r="D19" s="11">
        <f>+G19+J19</f>
        <v>3923</v>
      </c>
      <c r="E19" s="16">
        <f>+E77+E119+E139+E168</f>
        <v>17</v>
      </c>
      <c r="F19" s="16">
        <f t="shared" ref="F19:J19" si="14">+F77+F119+F139+F168</f>
        <v>192</v>
      </c>
      <c r="G19" s="16">
        <f t="shared" si="14"/>
        <v>1020</v>
      </c>
      <c r="H19" s="16">
        <f>+H77+H119+H139+H168</f>
        <v>5</v>
      </c>
      <c r="I19" s="16">
        <f t="shared" si="14"/>
        <v>436</v>
      </c>
      <c r="J19" s="17">
        <f t="shared" si="14"/>
        <v>2903</v>
      </c>
      <c r="K19" s="7"/>
    </row>
    <row r="20" spans="1:11" ht="18" customHeight="1" x14ac:dyDescent="0.25">
      <c r="A20" s="26" t="s">
        <v>59</v>
      </c>
      <c r="B20" s="11">
        <f t="shared" ref="B20:D40" si="15">+E20+H20</f>
        <v>13</v>
      </c>
      <c r="C20" s="11">
        <f t="shared" si="15"/>
        <v>2112</v>
      </c>
      <c r="D20" s="11">
        <f t="shared" si="15"/>
        <v>3783</v>
      </c>
      <c r="E20" s="16">
        <f>+E120+E140+E169</f>
        <v>13</v>
      </c>
      <c r="F20" s="16">
        <f t="shared" ref="F20:G20" si="16">+F120+F140+F169</f>
        <v>2112</v>
      </c>
      <c r="G20" s="16">
        <f t="shared" si="16"/>
        <v>3783</v>
      </c>
      <c r="H20" s="16">
        <f>+H120+H140+H169</f>
        <v>0</v>
      </c>
      <c r="I20" s="16">
        <f t="shared" ref="I20:J20" si="17">+I120+I140+I169</f>
        <v>0</v>
      </c>
      <c r="J20" s="17">
        <f t="shared" si="17"/>
        <v>0</v>
      </c>
      <c r="K20" s="7"/>
    </row>
    <row r="21" spans="1:11" ht="18" customHeight="1" x14ac:dyDescent="0.25">
      <c r="A21" s="26" t="s">
        <v>58</v>
      </c>
      <c r="B21" s="11">
        <f t="shared" si="15"/>
        <v>2</v>
      </c>
      <c r="C21" s="11">
        <f t="shared" si="15"/>
        <v>1391</v>
      </c>
      <c r="D21" s="11">
        <f t="shared" si="15"/>
        <v>7051</v>
      </c>
      <c r="E21" s="16">
        <f>+E78+E141</f>
        <v>0</v>
      </c>
      <c r="F21" s="16">
        <f t="shared" ref="F21:G21" si="18">+F78+F141</f>
        <v>0</v>
      </c>
      <c r="G21" s="16">
        <f t="shared" si="18"/>
        <v>0</v>
      </c>
      <c r="H21" s="16">
        <f>+H78+H141</f>
        <v>2</v>
      </c>
      <c r="I21" s="16">
        <f t="shared" ref="I21:J21" si="19">+I78+I141</f>
        <v>1391</v>
      </c>
      <c r="J21" s="17">
        <f t="shared" si="19"/>
        <v>7051</v>
      </c>
      <c r="K21" s="7"/>
    </row>
    <row r="22" spans="1:11" ht="18" customHeight="1" x14ac:dyDescent="0.25">
      <c r="A22" s="26" t="s">
        <v>80</v>
      </c>
      <c r="B22" s="11">
        <f>+E22+H22</f>
        <v>3</v>
      </c>
      <c r="C22" s="11">
        <f t="shared" si="15"/>
        <v>711</v>
      </c>
      <c r="D22" s="11">
        <f t="shared" si="15"/>
        <v>2089</v>
      </c>
      <c r="E22" s="16">
        <f>+E79+E170</f>
        <v>2</v>
      </c>
      <c r="F22" s="16">
        <f t="shared" ref="F22:G22" si="20">+F79+F170</f>
        <v>124</v>
      </c>
      <c r="G22" s="16">
        <f t="shared" si="20"/>
        <v>1306</v>
      </c>
      <c r="H22" s="16">
        <f>+H79+H170</f>
        <v>1</v>
      </c>
      <c r="I22" s="16">
        <f t="shared" ref="I22:J22" si="21">+I79+I170</f>
        <v>587</v>
      </c>
      <c r="J22" s="17">
        <f t="shared" si="21"/>
        <v>783</v>
      </c>
      <c r="K22" s="7"/>
    </row>
    <row r="23" spans="1:11" ht="18" customHeight="1" x14ac:dyDescent="0.25">
      <c r="A23" s="26" t="s">
        <v>57</v>
      </c>
      <c r="B23" s="11">
        <f t="shared" ref="B23" si="22">+E23+H23</f>
        <v>21</v>
      </c>
      <c r="C23" s="11">
        <f t="shared" si="15"/>
        <v>1913</v>
      </c>
      <c r="D23" s="11">
        <f t="shared" si="15"/>
        <v>12773</v>
      </c>
      <c r="E23" s="16">
        <f>+E80+E121+E142+E171</f>
        <v>18</v>
      </c>
      <c r="F23" s="16">
        <f t="shared" ref="F23:G23" si="23">+F80+F121+F142+F171</f>
        <v>1677</v>
      </c>
      <c r="G23" s="16">
        <f t="shared" si="23"/>
        <v>11205</v>
      </c>
      <c r="H23" s="16">
        <f>+H80+H121+H142+H171</f>
        <v>3</v>
      </c>
      <c r="I23" s="16">
        <f t="shared" ref="I23:J23" si="24">+I80+I121+I142+I171</f>
        <v>236</v>
      </c>
      <c r="J23" s="17">
        <f t="shared" si="24"/>
        <v>1568</v>
      </c>
      <c r="K23" s="7"/>
    </row>
    <row r="24" spans="1:11" ht="18" customHeight="1" x14ac:dyDescent="0.25">
      <c r="A24" s="26" t="s">
        <v>56</v>
      </c>
      <c r="B24" s="11">
        <f t="shared" si="15"/>
        <v>22</v>
      </c>
      <c r="C24" s="11">
        <f t="shared" si="15"/>
        <v>484</v>
      </c>
      <c r="D24" s="11">
        <f t="shared" si="15"/>
        <v>2795</v>
      </c>
      <c r="E24" s="16">
        <f>+E81+E122+E143+E172</f>
        <v>20</v>
      </c>
      <c r="F24" s="16">
        <f t="shared" ref="F24:G24" si="25">+F81+F122+F143+F172</f>
        <v>231</v>
      </c>
      <c r="G24" s="16">
        <f t="shared" si="25"/>
        <v>1111</v>
      </c>
      <c r="H24" s="16">
        <f>+H81+H122+H143+H172</f>
        <v>2</v>
      </c>
      <c r="I24" s="16">
        <f t="shared" ref="I24:J24" si="26">+I81+I122+I143+I172</f>
        <v>253</v>
      </c>
      <c r="J24" s="17">
        <f t="shared" si="26"/>
        <v>1684</v>
      </c>
      <c r="K24" s="7"/>
    </row>
    <row r="25" spans="1:11" ht="18" customHeight="1" x14ac:dyDescent="0.25">
      <c r="A25" s="26" t="s">
        <v>70</v>
      </c>
      <c r="B25" s="11">
        <f t="shared" si="15"/>
        <v>4</v>
      </c>
      <c r="C25" s="11">
        <f t="shared" si="15"/>
        <v>7253</v>
      </c>
      <c r="D25" s="11">
        <f t="shared" si="15"/>
        <v>12172</v>
      </c>
      <c r="E25" s="16">
        <f>+E82+E123+E173</f>
        <v>1</v>
      </c>
      <c r="F25" s="16">
        <f t="shared" ref="F25:G25" si="27">+F82+F123+F173</f>
        <v>3</v>
      </c>
      <c r="G25" s="16">
        <f t="shared" si="27"/>
        <v>29</v>
      </c>
      <c r="H25" s="16">
        <f>+H82+H123+H173</f>
        <v>3</v>
      </c>
      <c r="I25" s="16">
        <f t="shared" ref="I25:J25" si="28">+I82+I123+I173</f>
        <v>7250</v>
      </c>
      <c r="J25" s="17">
        <f t="shared" si="28"/>
        <v>12143</v>
      </c>
      <c r="K25" s="7"/>
    </row>
    <row r="26" spans="1:11" ht="18" customHeight="1" x14ac:dyDescent="0.25">
      <c r="A26" s="26" t="s">
        <v>81</v>
      </c>
      <c r="B26" s="11">
        <f>+E26+H26</f>
        <v>2</v>
      </c>
      <c r="C26" s="11">
        <f t="shared" si="15"/>
        <v>10</v>
      </c>
      <c r="D26" s="11">
        <f t="shared" si="15"/>
        <v>36</v>
      </c>
      <c r="E26" s="16">
        <v>0</v>
      </c>
      <c r="F26" s="16">
        <v>0</v>
      </c>
      <c r="G26" s="16">
        <v>0</v>
      </c>
      <c r="H26" s="16">
        <f>+H83</f>
        <v>2</v>
      </c>
      <c r="I26" s="16">
        <f t="shared" ref="I26:J26" si="29">+I83</f>
        <v>10</v>
      </c>
      <c r="J26" s="17">
        <f t="shared" si="29"/>
        <v>36</v>
      </c>
      <c r="K26" s="7"/>
    </row>
    <row r="27" spans="1:11" ht="18" customHeight="1" x14ac:dyDescent="0.25">
      <c r="A27" s="26" t="s">
        <v>71</v>
      </c>
      <c r="B27" s="11">
        <f>+E27+H27</f>
        <v>39</v>
      </c>
      <c r="C27" s="11">
        <f t="shared" si="15"/>
        <v>1480</v>
      </c>
      <c r="D27" s="11">
        <f t="shared" si="15"/>
        <v>9488</v>
      </c>
      <c r="E27" s="16">
        <f>+E84+E124+E174</f>
        <v>38</v>
      </c>
      <c r="F27" s="16">
        <f t="shared" ref="F27:G27" si="30">+F84+F124+F174</f>
        <v>1462</v>
      </c>
      <c r="G27" s="16">
        <f t="shared" si="30"/>
        <v>9268</v>
      </c>
      <c r="H27" s="16">
        <f>+H84+H124+H174</f>
        <v>1</v>
      </c>
      <c r="I27" s="16">
        <f t="shared" ref="I27:J27" si="31">+I84+I124+I174</f>
        <v>18</v>
      </c>
      <c r="J27" s="17">
        <f t="shared" si="31"/>
        <v>220</v>
      </c>
      <c r="K27" s="7"/>
    </row>
    <row r="28" spans="1:11" ht="18" customHeight="1" x14ac:dyDescent="0.25">
      <c r="A28" s="26" t="s">
        <v>82</v>
      </c>
      <c r="B28" s="11">
        <f t="shared" si="15"/>
        <v>4</v>
      </c>
      <c r="C28" s="11">
        <f t="shared" si="15"/>
        <v>143</v>
      </c>
      <c r="D28" s="11">
        <f t="shared" si="15"/>
        <v>1536</v>
      </c>
      <c r="E28" s="16">
        <f>+E85+E175</f>
        <v>4</v>
      </c>
      <c r="F28" s="16">
        <f t="shared" ref="F28:G28" si="32">+F85+F175</f>
        <v>143</v>
      </c>
      <c r="G28" s="16">
        <f t="shared" si="32"/>
        <v>1536</v>
      </c>
      <c r="H28" s="16">
        <f>+H85+H175</f>
        <v>0</v>
      </c>
      <c r="I28" s="16">
        <f t="shared" ref="I28:J28" si="33">+I85+I175</f>
        <v>0</v>
      </c>
      <c r="J28" s="17">
        <f t="shared" si="33"/>
        <v>0</v>
      </c>
      <c r="K28" s="7"/>
    </row>
    <row r="29" spans="1:11" ht="18" customHeight="1" x14ac:dyDescent="0.25">
      <c r="A29" s="26" t="s">
        <v>68</v>
      </c>
      <c r="B29" s="11">
        <f t="shared" si="15"/>
        <v>93</v>
      </c>
      <c r="C29" s="11">
        <f t="shared" si="15"/>
        <v>4871</v>
      </c>
      <c r="D29" s="11">
        <f t="shared" si="15"/>
        <v>44412</v>
      </c>
      <c r="E29" s="16">
        <f>+E86+E144+E176</f>
        <v>89</v>
      </c>
      <c r="F29" s="16">
        <f t="shared" ref="F29:G29" si="34">+F86+F144+F176</f>
        <v>3924</v>
      </c>
      <c r="G29" s="16">
        <f t="shared" si="34"/>
        <v>9056</v>
      </c>
      <c r="H29" s="16">
        <f>+H86+H144+H176</f>
        <v>4</v>
      </c>
      <c r="I29" s="16">
        <f t="shared" ref="I29:J29" si="35">+I86+I144+I176</f>
        <v>947</v>
      </c>
      <c r="J29" s="17">
        <f t="shared" si="35"/>
        <v>35356</v>
      </c>
      <c r="K29" s="7"/>
    </row>
    <row r="30" spans="1:11" ht="18" customHeight="1" x14ac:dyDescent="0.25">
      <c r="A30" s="26" t="s">
        <v>55</v>
      </c>
      <c r="B30" s="11">
        <f t="shared" si="15"/>
        <v>270</v>
      </c>
      <c r="C30" s="11">
        <f t="shared" si="15"/>
        <v>13328</v>
      </c>
      <c r="D30" s="11">
        <f t="shared" si="15"/>
        <v>38059</v>
      </c>
      <c r="E30" s="16">
        <f>+E87+E125+E145+E177</f>
        <v>267</v>
      </c>
      <c r="F30" s="16">
        <f t="shared" ref="F30:G30" si="36">+F87+F125+F145+F177</f>
        <v>13319</v>
      </c>
      <c r="G30" s="16">
        <f t="shared" si="36"/>
        <v>38020</v>
      </c>
      <c r="H30" s="16">
        <f>+H87+H125+H145+H177</f>
        <v>3</v>
      </c>
      <c r="I30" s="16">
        <f t="shared" ref="I30:J30" si="37">+I87+I125+I145+I177</f>
        <v>9</v>
      </c>
      <c r="J30" s="17">
        <f t="shared" si="37"/>
        <v>39</v>
      </c>
      <c r="K30" s="7"/>
    </row>
    <row r="31" spans="1:11" ht="18" customHeight="1" x14ac:dyDescent="0.25">
      <c r="A31" s="26" t="s">
        <v>83</v>
      </c>
      <c r="B31" s="11">
        <f t="shared" si="15"/>
        <v>9</v>
      </c>
      <c r="C31" s="11">
        <f t="shared" si="15"/>
        <v>699</v>
      </c>
      <c r="D31" s="11">
        <f t="shared" si="15"/>
        <v>4611</v>
      </c>
      <c r="E31" s="16">
        <f>+E88+E178</f>
        <v>7</v>
      </c>
      <c r="F31" s="16">
        <f t="shared" ref="F31:G31" si="38">+F88+F178</f>
        <v>695</v>
      </c>
      <c r="G31" s="16">
        <f t="shared" si="38"/>
        <v>4589</v>
      </c>
      <c r="H31" s="16">
        <f>+H88+H178</f>
        <v>2</v>
      </c>
      <c r="I31" s="16">
        <f t="shared" ref="I31:J31" si="39">+I88+I178</f>
        <v>4</v>
      </c>
      <c r="J31" s="17">
        <f t="shared" si="39"/>
        <v>22</v>
      </c>
      <c r="K31" s="7"/>
    </row>
    <row r="32" spans="1:11" ht="18" customHeight="1" x14ac:dyDescent="0.25">
      <c r="A32" s="26" t="s">
        <v>54</v>
      </c>
      <c r="B32" s="11">
        <f t="shared" si="15"/>
        <v>325</v>
      </c>
      <c r="C32" s="11">
        <f t="shared" si="15"/>
        <v>4759</v>
      </c>
      <c r="D32" s="11">
        <f t="shared" si="15"/>
        <v>22772</v>
      </c>
      <c r="E32" s="16">
        <f>+E89+E126+E146+E179</f>
        <v>322</v>
      </c>
      <c r="F32" s="16">
        <f t="shared" ref="F32:G32" si="40">+F89+F126+F146+F179</f>
        <v>4748</v>
      </c>
      <c r="G32" s="16">
        <f t="shared" si="40"/>
        <v>22600</v>
      </c>
      <c r="H32" s="16">
        <f>+H89+H126+H146+H179</f>
        <v>3</v>
      </c>
      <c r="I32" s="16">
        <f t="shared" ref="I32:J32" si="41">+I89+I126+I146+I179</f>
        <v>11</v>
      </c>
      <c r="J32" s="17">
        <f t="shared" si="41"/>
        <v>172</v>
      </c>
      <c r="K32" s="7"/>
    </row>
    <row r="33" spans="1:12" ht="18" customHeight="1" x14ac:dyDescent="0.25">
      <c r="A33" s="26" t="s">
        <v>98</v>
      </c>
      <c r="B33" s="11">
        <f t="shared" si="15"/>
        <v>4</v>
      </c>
      <c r="C33" s="11">
        <f t="shared" si="15"/>
        <v>317</v>
      </c>
      <c r="D33" s="11">
        <f t="shared" si="15"/>
        <v>2810</v>
      </c>
      <c r="E33" s="16">
        <f>+E180</f>
        <v>3</v>
      </c>
      <c r="F33" s="16">
        <f t="shared" ref="F33:G33" si="42">+F180</f>
        <v>32</v>
      </c>
      <c r="G33" s="16">
        <f t="shared" si="42"/>
        <v>222</v>
      </c>
      <c r="H33" s="16">
        <f>+H180</f>
        <v>1</v>
      </c>
      <c r="I33" s="16">
        <f t="shared" ref="I33:J33" si="43">+I180</f>
        <v>285</v>
      </c>
      <c r="J33" s="17">
        <f t="shared" si="43"/>
        <v>2588</v>
      </c>
      <c r="K33" s="7"/>
    </row>
    <row r="34" spans="1:12" ht="18" customHeight="1" x14ac:dyDescent="0.25">
      <c r="A34" s="26" t="s">
        <v>72</v>
      </c>
      <c r="B34" s="11">
        <f t="shared" si="15"/>
        <v>12</v>
      </c>
      <c r="C34" s="11">
        <f t="shared" si="15"/>
        <v>107</v>
      </c>
      <c r="D34" s="11">
        <f t="shared" si="15"/>
        <v>704</v>
      </c>
      <c r="E34" s="16">
        <f>+E90+E127+E181</f>
        <v>11</v>
      </c>
      <c r="F34" s="16">
        <f t="shared" ref="F34:G34" si="44">+F90+F127+F181</f>
        <v>103</v>
      </c>
      <c r="G34" s="16">
        <f t="shared" si="44"/>
        <v>680</v>
      </c>
      <c r="H34" s="16">
        <f>+H90+H127+H181</f>
        <v>1</v>
      </c>
      <c r="I34" s="16">
        <f t="shared" ref="I34:J34" si="45">+I90+I127+I181</f>
        <v>4</v>
      </c>
      <c r="J34" s="17">
        <f t="shared" si="45"/>
        <v>24</v>
      </c>
      <c r="K34" s="7"/>
    </row>
    <row r="35" spans="1:12" ht="18" customHeight="1" x14ac:dyDescent="0.25">
      <c r="A35" s="26" t="s">
        <v>84</v>
      </c>
      <c r="B35" s="11">
        <f t="shared" si="15"/>
        <v>1</v>
      </c>
      <c r="C35" s="11">
        <f t="shared" si="15"/>
        <v>8</v>
      </c>
      <c r="D35" s="11">
        <f t="shared" si="15"/>
        <v>45</v>
      </c>
      <c r="E35" s="16">
        <f>+E91</f>
        <v>1</v>
      </c>
      <c r="F35" s="16">
        <f t="shared" ref="F35:G35" si="46">+F91</f>
        <v>8</v>
      </c>
      <c r="G35" s="16">
        <f t="shared" si="46"/>
        <v>45</v>
      </c>
      <c r="H35" s="16">
        <f>+H91</f>
        <v>0</v>
      </c>
      <c r="I35" s="16">
        <f t="shared" ref="I35:J35" si="47">+I91</f>
        <v>0</v>
      </c>
      <c r="J35" s="17">
        <f t="shared" si="47"/>
        <v>0</v>
      </c>
      <c r="K35" s="7"/>
    </row>
    <row r="36" spans="1:12" ht="18" customHeight="1" x14ac:dyDescent="0.25">
      <c r="A36" s="26" t="s">
        <v>85</v>
      </c>
      <c r="B36" s="11">
        <f t="shared" si="15"/>
        <v>3</v>
      </c>
      <c r="C36" s="11">
        <f t="shared" si="15"/>
        <v>3180</v>
      </c>
      <c r="D36" s="11">
        <f t="shared" si="15"/>
        <v>21198</v>
      </c>
      <c r="E36" s="16">
        <f>+E92+E182</f>
        <v>1</v>
      </c>
      <c r="F36" s="16">
        <f t="shared" ref="F36:G36" si="48">+F92+F182</f>
        <v>42</v>
      </c>
      <c r="G36" s="16">
        <f t="shared" si="48"/>
        <v>280</v>
      </c>
      <c r="H36" s="16">
        <f>+H92+H182</f>
        <v>2</v>
      </c>
      <c r="I36" s="16">
        <f t="shared" ref="I36:J36" si="49">+I92+I182</f>
        <v>3138</v>
      </c>
      <c r="J36" s="17">
        <f t="shared" si="49"/>
        <v>20918</v>
      </c>
      <c r="K36" s="7"/>
    </row>
    <row r="37" spans="1:12" ht="18" customHeight="1" x14ac:dyDescent="0.25">
      <c r="A37" s="26" t="s">
        <v>86</v>
      </c>
      <c r="B37" s="11">
        <f t="shared" si="15"/>
        <v>3</v>
      </c>
      <c r="C37" s="11">
        <f t="shared" si="15"/>
        <v>4275</v>
      </c>
      <c r="D37" s="11">
        <f t="shared" si="15"/>
        <v>44006</v>
      </c>
      <c r="E37" s="16">
        <f>+E93</f>
        <v>3</v>
      </c>
      <c r="F37" s="16">
        <f t="shared" ref="F37:G37" si="50">+F93</f>
        <v>4275</v>
      </c>
      <c r="G37" s="16">
        <f t="shared" si="50"/>
        <v>44006</v>
      </c>
      <c r="H37" s="16">
        <f>+H93</f>
        <v>0</v>
      </c>
      <c r="I37" s="16">
        <f t="shared" ref="I37:J37" si="51">+I93</f>
        <v>0</v>
      </c>
      <c r="J37" s="17">
        <f t="shared" si="51"/>
        <v>0</v>
      </c>
      <c r="K37" s="7"/>
    </row>
    <row r="38" spans="1:12" ht="18" customHeight="1" x14ac:dyDescent="0.25">
      <c r="A38" s="26" t="s">
        <v>87</v>
      </c>
      <c r="B38" s="11">
        <f t="shared" si="15"/>
        <v>7</v>
      </c>
      <c r="C38" s="11">
        <f t="shared" si="15"/>
        <v>95</v>
      </c>
      <c r="D38" s="11">
        <f t="shared" si="15"/>
        <v>383</v>
      </c>
      <c r="E38" s="16">
        <f>+E94+E183</f>
        <v>7</v>
      </c>
      <c r="F38" s="16">
        <f t="shared" ref="F38:G38" si="52">+F94+F183</f>
        <v>95</v>
      </c>
      <c r="G38" s="16">
        <f t="shared" si="52"/>
        <v>383</v>
      </c>
      <c r="H38" s="16">
        <f>+H94+H183</f>
        <v>0</v>
      </c>
      <c r="I38" s="16">
        <f t="shared" ref="I38:J38" si="53">+I94+I183</f>
        <v>0</v>
      </c>
      <c r="J38" s="17">
        <f t="shared" si="53"/>
        <v>0</v>
      </c>
      <c r="K38" s="7"/>
    </row>
    <row r="39" spans="1:12" ht="18" customHeight="1" x14ac:dyDescent="0.25">
      <c r="A39" s="26" t="s">
        <v>89</v>
      </c>
      <c r="B39" s="11">
        <f>+E39+H39</f>
        <v>1</v>
      </c>
      <c r="C39" s="11">
        <f t="shared" si="15"/>
        <v>106</v>
      </c>
      <c r="D39" s="11">
        <f t="shared" si="15"/>
        <v>180</v>
      </c>
      <c r="E39" s="16">
        <f>+E95</f>
        <v>0</v>
      </c>
      <c r="F39" s="16">
        <f t="shared" ref="F39:G39" si="54">+F95</f>
        <v>0</v>
      </c>
      <c r="G39" s="16">
        <f t="shared" si="54"/>
        <v>0</v>
      </c>
      <c r="H39" s="16">
        <f>+H95</f>
        <v>1</v>
      </c>
      <c r="I39" s="16">
        <f t="shared" ref="I39:J39" si="55">+I95</f>
        <v>106</v>
      </c>
      <c r="J39" s="17">
        <f t="shared" si="55"/>
        <v>180</v>
      </c>
      <c r="K39" s="7"/>
    </row>
    <row r="40" spans="1:12" ht="18" customHeight="1" x14ac:dyDescent="0.25">
      <c r="A40" s="26" t="s">
        <v>53</v>
      </c>
      <c r="B40" s="11">
        <f t="shared" si="15"/>
        <v>2</v>
      </c>
      <c r="C40" s="11">
        <f t="shared" si="15"/>
        <v>66</v>
      </c>
      <c r="D40" s="11">
        <f t="shared" si="15"/>
        <v>118</v>
      </c>
      <c r="E40" s="16">
        <f>+E128+E147</f>
        <v>2</v>
      </c>
      <c r="F40" s="16">
        <f t="shared" ref="F40:G40" si="56">+F128+F147</f>
        <v>66</v>
      </c>
      <c r="G40" s="16">
        <f t="shared" si="56"/>
        <v>118</v>
      </c>
      <c r="H40" s="16">
        <f>+H128+H147</f>
        <v>0</v>
      </c>
      <c r="I40" s="16">
        <f t="shared" ref="I40:J40" si="57">+I128+I147</f>
        <v>0</v>
      </c>
      <c r="J40" s="17">
        <f t="shared" si="57"/>
        <v>0</v>
      </c>
      <c r="K40" s="7"/>
    </row>
    <row r="41" spans="1:12" ht="18" customHeight="1" x14ac:dyDescent="0.25">
      <c r="A41" s="26" t="s">
        <v>52</v>
      </c>
      <c r="B41" s="11">
        <f>+E41+H41</f>
        <v>70</v>
      </c>
      <c r="C41" s="11">
        <f t="shared" ref="C41:D41" si="58">+F41+I41</f>
        <v>1060</v>
      </c>
      <c r="D41" s="11">
        <f t="shared" si="58"/>
        <v>7916</v>
      </c>
      <c r="E41" s="16">
        <f>+E96+E129+E148+E184</f>
        <v>67</v>
      </c>
      <c r="F41" s="16">
        <f t="shared" ref="F41:G41" si="59">+F96+F129+F148+F184</f>
        <v>911</v>
      </c>
      <c r="G41" s="16">
        <f t="shared" si="59"/>
        <v>7086</v>
      </c>
      <c r="H41" s="16">
        <f>+H96+H129+H148+H184</f>
        <v>3</v>
      </c>
      <c r="I41" s="16">
        <f t="shared" ref="I41:J41" si="60">+I96+I129+I148+I184</f>
        <v>149</v>
      </c>
      <c r="J41" s="17">
        <f t="shared" si="60"/>
        <v>830</v>
      </c>
      <c r="K41" s="7"/>
    </row>
    <row r="42" spans="1:12" ht="20.100000000000001" customHeight="1" x14ac:dyDescent="0.25">
      <c r="A42" s="15" t="s">
        <v>35</v>
      </c>
      <c r="B42" s="11">
        <f>SUM(B43:B48)</f>
        <v>17</v>
      </c>
      <c r="C42" s="11">
        <f t="shared" ref="C42:J42" si="61">SUM(C43:C48)</f>
        <v>3402</v>
      </c>
      <c r="D42" s="11">
        <f t="shared" si="61"/>
        <v>25416</v>
      </c>
      <c r="E42" s="11">
        <f t="shared" si="61"/>
        <v>15</v>
      </c>
      <c r="F42" s="11">
        <f t="shared" si="61"/>
        <v>387</v>
      </c>
      <c r="G42" s="11">
        <f t="shared" si="61"/>
        <v>2034</v>
      </c>
      <c r="H42" s="11">
        <f t="shared" si="61"/>
        <v>2</v>
      </c>
      <c r="I42" s="11">
        <f t="shared" si="61"/>
        <v>3015</v>
      </c>
      <c r="J42" s="12">
        <f t="shared" si="61"/>
        <v>23382</v>
      </c>
    </row>
    <row r="43" spans="1:12" ht="18" customHeight="1" x14ac:dyDescent="0.25">
      <c r="A43" s="47" t="s">
        <v>104</v>
      </c>
      <c r="B43" s="11">
        <f t="shared" ref="B43:D48" si="62">+E43+H43</f>
        <v>1</v>
      </c>
      <c r="C43" s="11">
        <f t="shared" si="62"/>
        <v>0</v>
      </c>
      <c r="D43" s="11">
        <f t="shared" si="62"/>
        <v>36</v>
      </c>
      <c r="E43" s="16">
        <f>+E98</f>
        <v>1</v>
      </c>
      <c r="F43" s="16">
        <f t="shared" ref="F43:G43" si="63">+F98</f>
        <v>0</v>
      </c>
      <c r="G43" s="16">
        <f t="shared" si="63"/>
        <v>36</v>
      </c>
      <c r="H43" s="16">
        <f>+H98</f>
        <v>0</v>
      </c>
      <c r="I43" s="16">
        <f t="shared" ref="I43:J43" si="64">+I98</f>
        <v>0</v>
      </c>
      <c r="J43" s="17">
        <f t="shared" si="64"/>
        <v>0</v>
      </c>
      <c r="K43" s="7"/>
    </row>
    <row r="44" spans="1:12" ht="18" customHeight="1" x14ac:dyDescent="0.25">
      <c r="A44" s="47" t="s">
        <v>61</v>
      </c>
      <c r="B44" s="11">
        <f>+E44+H44</f>
        <v>5</v>
      </c>
      <c r="C44" s="11">
        <f t="shared" si="62"/>
        <v>97</v>
      </c>
      <c r="D44" s="11">
        <f t="shared" si="62"/>
        <v>280</v>
      </c>
      <c r="E44" s="16">
        <f>+E131+E150</f>
        <v>5</v>
      </c>
      <c r="F44" s="16">
        <f t="shared" ref="F44:G44" si="65">+F131+F150</f>
        <v>97</v>
      </c>
      <c r="G44" s="16">
        <f t="shared" si="65"/>
        <v>280</v>
      </c>
      <c r="H44" s="16">
        <f>+H131+H150</f>
        <v>0</v>
      </c>
      <c r="I44" s="16">
        <f t="shared" ref="I44:J44" si="66">+I131+I150</f>
        <v>0</v>
      </c>
      <c r="J44" s="17">
        <f t="shared" si="66"/>
        <v>0</v>
      </c>
      <c r="K44" s="7"/>
      <c r="L44" s="7"/>
    </row>
    <row r="45" spans="1:12" ht="18" customHeight="1" x14ac:dyDescent="0.25">
      <c r="A45" s="47" t="s">
        <v>88</v>
      </c>
      <c r="B45" s="11">
        <f t="shared" si="62"/>
        <v>2</v>
      </c>
      <c r="C45" s="11">
        <f t="shared" si="62"/>
        <v>43</v>
      </c>
      <c r="D45" s="11">
        <f t="shared" si="62"/>
        <v>416</v>
      </c>
      <c r="E45" s="16">
        <f>+E99</f>
        <v>2</v>
      </c>
      <c r="F45" s="16">
        <f t="shared" ref="F45:G45" si="67">+F99</f>
        <v>43</v>
      </c>
      <c r="G45" s="16">
        <f t="shared" si="67"/>
        <v>416</v>
      </c>
      <c r="H45" s="16">
        <f>+H99</f>
        <v>0</v>
      </c>
      <c r="I45" s="16">
        <f t="shared" ref="I45:J45" si="68">+I99</f>
        <v>0</v>
      </c>
      <c r="J45" s="17">
        <f t="shared" si="68"/>
        <v>0</v>
      </c>
      <c r="K45" s="7"/>
      <c r="L45" s="7"/>
    </row>
    <row r="46" spans="1:12" ht="18" customHeight="1" x14ac:dyDescent="0.25">
      <c r="A46" s="47" t="s">
        <v>105</v>
      </c>
      <c r="B46" s="11">
        <f t="shared" si="62"/>
        <v>2</v>
      </c>
      <c r="C46" s="11">
        <f t="shared" si="62"/>
        <v>3015</v>
      </c>
      <c r="D46" s="11">
        <f t="shared" si="62"/>
        <v>23382</v>
      </c>
      <c r="E46" s="16">
        <v>0</v>
      </c>
      <c r="F46" s="16">
        <v>0</v>
      </c>
      <c r="G46" s="16">
        <v>0</v>
      </c>
      <c r="H46" s="16">
        <f>+H186</f>
        <v>2</v>
      </c>
      <c r="I46" s="16">
        <f t="shared" ref="I46:J46" si="69">+I186</f>
        <v>3015</v>
      </c>
      <c r="J46" s="17">
        <f t="shared" si="69"/>
        <v>23382</v>
      </c>
      <c r="K46" s="7"/>
      <c r="L46" s="7"/>
    </row>
    <row r="47" spans="1:12" ht="18" customHeight="1" x14ac:dyDescent="0.25">
      <c r="A47" s="47" t="s">
        <v>62</v>
      </c>
      <c r="B47" s="11">
        <f t="shared" si="62"/>
        <v>6</v>
      </c>
      <c r="C47" s="11">
        <f t="shared" si="62"/>
        <v>245</v>
      </c>
      <c r="D47" s="11">
        <f t="shared" si="62"/>
        <v>1200</v>
      </c>
      <c r="E47" s="16">
        <f>+E100+E151+E187</f>
        <v>6</v>
      </c>
      <c r="F47" s="16">
        <f t="shared" ref="F47:G47" si="70">+F100+F151+F187</f>
        <v>245</v>
      </c>
      <c r="G47" s="16">
        <f t="shared" si="70"/>
        <v>1200</v>
      </c>
      <c r="H47" s="16">
        <f>+H100+H151+H187</f>
        <v>0</v>
      </c>
      <c r="I47" s="16">
        <f t="shared" ref="I47:J47" si="71">+I100+I151+I187</f>
        <v>0</v>
      </c>
      <c r="J47" s="17">
        <f t="shared" si="71"/>
        <v>0</v>
      </c>
      <c r="K47" s="7"/>
      <c r="L47" s="7"/>
    </row>
    <row r="48" spans="1:12" ht="18" customHeight="1" x14ac:dyDescent="0.25">
      <c r="A48" s="47" t="s">
        <v>63</v>
      </c>
      <c r="B48" s="11">
        <f t="shared" si="62"/>
        <v>1</v>
      </c>
      <c r="C48" s="11">
        <f t="shared" si="62"/>
        <v>2</v>
      </c>
      <c r="D48" s="11">
        <f>+G48+J48</f>
        <v>102</v>
      </c>
      <c r="E48" s="16">
        <f>+E152</f>
        <v>1</v>
      </c>
      <c r="F48" s="16">
        <f t="shared" ref="F48:G48" si="72">+F152</f>
        <v>2</v>
      </c>
      <c r="G48" s="16">
        <f t="shared" si="72"/>
        <v>102</v>
      </c>
      <c r="H48" s="16">
        <f>+H152</f>
        <v>0</v>
      </c>
      <c r="I48" s="16">
        <f t="shared" ref="I48:J48" si="73">+I152</f>
        <v>0</v>
      </c>
      <c r="J48" s="17">
        <f t="shared" si="73"/>
        <v>0</v>
      </c>
      <c r="K48" s="7"/>
      <c r="L48" s="7"/>
    </row>
    <row r="49" spans="1:12" ht="23.1" customHeight="1" x14ac:dyDescent="0.25">
      <c r="A49" s="31" t="s">
        <v>50</v>
      </c>
      <c r="B49" s="24">
        <f>+B50+B57</f>
        <v>1811</v>
      </c>
      <c r="C49" s="23">
        <f t="shared" ref="C49:J49" si="74">+C50+C57</f>
        <v>44331</v>
      </c>
      <c r="D49" s="23">
        <f t="shared" si="74"/>
        <v>195090</v>
      </c>
      <c r="E49" s="23">
        <f t="shared" si="74"/>
        <v>1797</v>
      </c>
      <c r="F49" s="23">
        <f t="shared" si="74"/>
        <v>34834</v>
      </c>
      <c r="G49" s="23">
        <f t="shared" si="74"/>
        <v>157288</v>
      </c>
      <c r="H49" s="23">
        <f t="shared" si="74"/>
        <v>14</v>
      </c>
      <c r="I49" s="23">
        <f t="shared" si="74"/>
        <v>9497</v>
      </c>
      <c r="J49" s="23">
        <f t="shared" si="74"/>
        <v>37802</v>
      </c>
      <c r="K49" s="7"/>
      <c r="L49" s="7"/>
    </row>
    <row r="50" spans="1:12" ht="20.100000000000001" customHeight="1" x14ac:dyDescent="0.25">
      <c r="A50" s="15" t="s">
        <v>51</v>
      </c>
      <c r="B50" s="11">
        <f t="shared" ref="B50:D50" si="75">+E50+H50</f>
        <v>607</v>
      </c>
      <c r="C50" s="11">
        <f t="shared" si="75"/>
        <v>25672</v>
      </c>
      <c r="D50" s="11">
        <f t="shared" si="75"/>
        <v>89417</v>
      </c>
      <c r="E50" s="11">
        <f>SUM(E51:E56)</f>
        <v>596</v>
      </c>
      <c r="F50" s="11">
        <f t="shared" ref="F50:J50" si="76">SUM(F51:F56)</f>
        <v>19374</v>
      </c>
      <c r="G50" s="11">
        <f t="shared" si="76"/>
        <v>58778</v>
      </c>
      <c r="H50" s="11">
        <f>SUM(H51:H56)</f>
        <v>11</v>
      </c>
      <c r="I50" s="11">
        <f t="shared" si="76"/>
        <v>6298</v>
      </c>
      <c r="J50" s="12">
        <f t="shared" si="76"/>
        <v>30639</v>
      </c>
      <c r="K50" s="7"/>
      <c r="L50" s="7"/>
    </row>
    <row r="51" spans="1:12" ht="16.5" customHeight="1" x14ac:dyDescent="0.25">
      <c r="A51" s="26" t="s">
        <v>76</v>
      </c>
      <c r="B51" s="11">
        <f>+E51+H51</f>
        <v>3</v>
      </c>
      <c r="C51" s="11">
        <f>+F51+I51</f>
        <v>405</v>
      </c>
      <c r="D51" s="11">
        <f>+G51+J51</f>
        <v>3930</v>
      </c>
      <c r="E51" s="16">
        <f>+E103+E190</f>
        <v>0</v>
      </c>
      <c r="F51" s="16">
        <f t="shared" ref="F51:G51" si="77">+F103+F190</f>
        <v>0</v>
      </c>
      <c r="G51" s="16">
        <f t="shared" si="77"/>
        <v>0</v>
      </c>
      <c r="H51" s="16">
        <f>+H103+H190</f>
        <v>3</v>
      </c>
      <c r="I51" s="16">
        <f t="shared" ref="I51:J51" si="78">+I103+I190</f>
        <v>405</v>
      </c>
      <c r="J51" s="17">
        <f t="shared" si="78"/>
        <v>3930</v>
      </c>
      <c r="K51" s="7"/>
      <c r="L51" s="7"/>
    </row>
    <row r="52" spans="1:12" ht="16.5" customHeight="1" x14ac:dyDescent="0.25">
      <c r="A52" s="26" t="s">
        <v>64</v>
      </c>
      <c r="B52" s="11">
        <f t="shared" ref="B52:D57" si="79">+E52+H52</f>
        <v>136</v>
      </c>
      <c r="C52" s="11">
        <f t="shared" si="79"/>
        <v>6033</v>
      </c>
      <c r="D52" s="11">
        <f t="shared" si="79"/>
        <v>14623</v>
      </c>
      <c r="E52" s="16">
        <f>+E104+E155</f>
        <v>135</v>
      </c>
      <c r="F52" s="16">
        <f t="shared" ref="F52" si="80">+F104+F155</f>
        <v>5517</v>
      </c>
      <c r="G52" s="16">
        <f>+G104+G155</f>
        <v>10325</v>
      </c>
      <c r="H52" s="16">
        <f>+H104+H155</f>
        <v>1</v>
      </c>
      <c r="I52" s="16">
        <f t="shared" ref="I52:J52" si="81">+I104+I155</f>
        <v>516</v>
      </c>
      <c r="J52" s="17">
        <f t="shared" si="81"/>
        <v>4298</v>
      </c>
      <c r="K52" s="7"/>
      <c r="L52" s="7"/>
    </row>
    <row r="53" spans="1:12" ht="16.5" customHeight="1" x14ac:dyDescent="0.25">
      <c r="A53" s="26" t="s">
        <v>65</v>
      </c>
      <c r="B53" s="11">
        <f t="shared" si="79"/>
        <v>272</v>
      </c>
      <c r="C53" s="11">
        <f t="shared" si="79"/>
        <v>9514</v>
      </c>
      <c r="D53" s="11">
        <f t="shared" si="79"/>
        <v>34546</v>
      </c>
      <c r="E53" s="16">
        <f>+E105+E156+E191</f>
        <v>272</v>
      </c>
      <c r="F53" s="16">
        <f t="shared" ref="F53:G53" si="82">+F105+F156+F191</f>
        <v>9514</v>
      </c>
      <c r="G53" s="16">
        <f t="shared" si="82"/>
        <v>34546</v>
      </c>
      <c r="H53" s="16">
        <f>+H105+H156+H191</f>
        <v>0</v>
      </c>
      <c r="I53" s="16">
        <f t="shared" ref="I53:J53" si="83">+I105+I156+I191</f>
        <v>0</v>
      </c>
      <c r="J53" s="17">
        <f t="shared" si="83"/>
        <v>0</v>
      </c>
      <c r="K53" s="7"/>
      <c r="L53" s="7"/>
    </row>
    <row r="54" spans="1:12" ht="16.5" customHeight="1" x14ac:dyDescent="0.25">
      <c r="A54" s="26" t="s">
        <v>77</v>
      </c>
      <c r="B54" s="11">
        <f t="shared" si="79"/>
        <v>95</v>
      </c>
      <c r="C54" s="11">
        <f t="shared" si="79"/>
        <v>2940</v>
      </c>
      <c r="D54" s="11">
        <f t="shared" si="79"/>
        <v>7358</v>
      </c>
      <c r="E54" s="16">
        <f>+E106</f>
        <v>94</v>
      </c>
      <c r="F54" s="16">
        <f t="shared" ref="F54:G54" si="84">+F106</f>
        <v>2640</v>
      </c>
      <c r="G54" s="16">
        <f t="shared" si="84"/>
        <v>5358</v>
      </c>
      <c r="H54" s="16">
        <f>+H106</f>
        <v>1</v>
      </c>
      <c r="I54" s="16">
        <f t="shared" ref="I54:J54" si="85">+I106</f>
        <v>300</v>
      </c>
      <c r="J54" s="17">
        <f t="shared" si="85"/>
        <v>2000</v>
      </c>
      <c r="K54" s="7"/>
      <c r="L54" s="7"/>
    </row>
    <row r="55" spans="1:12" ht="16.5" customHeight="1" x14ac:dyDescent="0.25">
      <c r="A55" s="26" t="s">
        <v>79</v>
      </c>
      <c r="B55" s="11">
        <f t="shared" si="79"/>
        <v>5</v>
      </c>
      <c r="C55" s="11">
        <f t="shared" si="79"/>
        <v>3003</v>
      </c>
      <c r="D55" s="11">
        <f t="shared" si="79"/>
        <v>15841</v>
      </c>
      <c r="E55" s="16">
        <f>+E107+E192</f>
        <v>1</v>
      </c>
      <c r="F55" s="16">
        <f t="shared" ref="F55:G56" si="86">+F107+F192</f>
        <v>32</v>
      </c>
      <c r="G55" s="16">
        <f t="shared" si="86"/>
        <v>216</v>
      </c>
      <c r="H55" s="16">
        <f>+H107+H192</f>
        <v>4</v>
      </c>
      <c r="I55" s="16">
        <f t="shared" ref="I55:J56" si="87">+I107+I192</f>
        <v>2971</v>
      </c>
      <c r="J55" s="17">
        <f t="shared" si="87"/>
        <v>15625</v>
      </c>
      <c r="K55" s="7"/>
      <c r="L55" s="7"/>
    </row>
    <row r="56" spans="1:12" ht="16.5" customHeight="1" x14ac:dyDescent="0.25">
      <c r="A56" s="26" t="s">
        <v>78</v>
      </c>
      <c r="B56" s="11">
        <f t="shared" si="79"/>
        <v>96</v>
      </c>
      <c r="C56" s="11">
        <f t="shared" si="79"/>
        <v>3777</v>
      </c>
      <c r="D56" s="11">
        <f t="shared" si="79"/>
        <v>13119</v>
      </c>
      <c r="E56" s="16">
        <f>+E108+E193</f>
        <v>94</v>
      </c>
      <c r="F56" s="16">
        <f t="shared" si="86"/>
        <v>1671</v>
      </c>
      <c r="G56" s="16">
        <f t="shared" si="86"/>
        <v>8333</v>
      </c>
      <c r="H56" s="16">
        <f>+H108+H193</f>
        <v>2</v>
      </c>
      <c r="I56" s="16">
        <f t="shared" si="87"/>
        <v>2106</v>
      </c>
      <c r="J56" s="17">
        <f t="shared" si="87"/>
        <v>4786</v>
      </c>
      <c r="K56" s="7"/>
      <c r="L56" s="7"/>
    </row>
    <row r="57" spans="1:12" ht="16.5" customHeight="1" x14ac:dyDescent="0.25">
      <c r="A57" s="15" t="s">
        <v>66</v>
      </c>
      <c r="B57" s="11">
        <f t="shared" si="79"/>
        <v>1204</v>
      </c>
      <c r="C57" s="11">
        <f t="shared" si="79"/>
        <v>18659</v>
      </c>
      <c r="D57" s="11">
        <f t="shared" si="79"/>
        <v>105673</v>
      </c>
      <c r="E57" s="11">
        <f>SUM(E58:E64)</f>
        <v>1201</v>
      </c>
      <c r="F57" s="11">
        <f t="shared" ref="F57:J57" si="88">SUM(F58:F64)</f>
        <v>15460</v>
      </c>
      <c r="G57" s="11">
        <f t="shared" si="88"/>
        <v>98510</v>
      </c>
      <c r="H57" s="11">
        <f>SUM(H58:H64)</f>
        <v>3</v>
      </c>
      <c r="I57" s="11">
        <f t="shared" si="88"/>
        <v>3199</v>
      </c>
      <c r="J57" s="12">
        <f t="shared" si="88"/>
        <v>7163</v>
      </c>
      <c r="K57" s="7"/>
      <c r="L57" s="7"/>
    </row>
    <row r="58" spans="1:12" ht="16.5" customHeight="1" x14ac:dyDescent="0.25">
      <c r="A58" s="26" t="s">
        <v>67</v>
      </c>
      <c r="B58" s="11">
        <f>+E58+H58</f>
        <v>38</v>
      </c>
      <c r="C58" s="11">
        <f>+F58+I58</f>
        <v>1126</v>
      </c>
      <c r="D58" s="11">
        <f>+G58+J58</f>
        <v>7502</v>
      </c>
      <c r="E58" s="16">
        <f>+E158</f>
        <v>37</v>
      </c>
      <c r="F58" s="16">
        <f t="shared" ref="F58:G58" si="89">+F158</f>
        <v>811</v>
      </c>
      <c r="G58" s="16">
        <f t="shared" si="89"/>
        <v>5402</v>
      </c>
      <c r="H58" s="16">
        <f>+H158</f>
        <v>1</v>
      </c>
      <c r="I58" s="16">
        <f t="shared" ref="I58:J58" si="90">+I158</f>
        <v>315</v>
      </c>
      <c r="J58" s="17">
        <f t="shared" si="90"/>
        <v>2100</v>
      </c>
      <c r="K58" s="7"/>
      <c r="L58" s="7"/>
    </row>
    <row r="59" spans="1:12" ht="16.5" customHeight="1" x14ac:dyDescent="0.25">
      <c r="A59" s="26" t="s">
        <v>73</v>
      </c>
      <c r="B59" s="11">
        <f t="shared" ref="B59:D64" si="91">+E59+H59</f>
        <v>41</v>
      </c>
      <c r="C59" s="11">
        <f t="shared" si="91"/>
        <v>490</v>
      </c>
      <c r="D59" s="11">
        <f t="shared" si="91"/>
        <v>3262</v>
      </c>
      <c r="E59" s="16">
        <f>+E110+E195</f>
        <v>41</v>
      </c>
      <c r="F59" s="16">
        <f t="shared" ref="F59:G59" si="92">+F110+F195</f>
        <v>490</v>
      </c>
      <c r="G59" s="16">
        <f t="shared" si="92"/>
        <v>3262</v>
      </c>
      <c r="H59" s="16">
        <f t="shared" ref="H59:J59" si="93">+H113+H195</f>
        <v>0</v>
      </c>
      <c r="I59" s="16">
        <f t="shared" si="93"/>
        <v>0</v>
      </c>
      <c r="J59" s="17">
        <f t="shared" si="93"/>
        <v>0</v>
      </c>
      <c r="K59" s="7"/>
      <c r="L59" s="7"/>
    </row>
    <row r="60" spans="1:12" ht="16.5" customHeight="1" x14ac:dyDescent="0.25">
      <c r="A60" s="26" t="s">
        <v>90</v>
      </c>
      <c r="B60" s="11">
        <f t="shared" si="91"/>
        <v>182</v>
      </c>
      <c r="C60" s="11">
        <f t="shared" si="91"/>
        <v>2441</v>
      </c>
      <c r="D60" s="11">
        <f t="shared" si="91"/>
        <v>16266</v>
      </c>
      <c r="E60" s="16">
        <f>+E196</f>
        <v>182</v>
      </c>
      <c r="F60" s="16">
        <f t="shared" ref="F60:J60" si="94">+F196</f>
        <v>2441</v>
      </c>
      <c r="G60" s="16">
        <f t="shared" si="94"/>
        <v>16266</v>
      </c>
      <c r="H60" s="16">
        <f t="shared" si="94"/>
        <v>0</v>
      </c>
      <c r="I60" s="16">
        <f t="shared" si="94"/>
        <v>0</v>
      </c>
      <c r="J60" s="17">
        <f t="shared" si="94"/>
        <v>0</v>
      </c>
      <c r="K60" s="7"/>
      <c r="L60" s="7"/>
    </row>
    <row r="61" spans="1:12" ht="16.5" customHeight="1" x14ac:dyDescent="0.25">
      <c r="A61" s="26" t="s">
        <v>74</v>
      </c>
      <c r="B61" s="11">
        <f>+E61+H61</f>
        <v>72</v>
      </c>
      <c r="C61" s="11">
        <f t="shared" si="91"/>
        <v>3249</v>
      </c>
      <c r="D61" s="11">
        <f t="shared" si="91"/>
        <v>7493</v>
      </c>
      <c r="E61" s="16">
        <f>+E111+E197</f>
        <v>71</v>
      </c>
      <c r="F61" s="16">
        <f t="shared" ref="F61:G61" si="95">+F111+F197</f>
        <v>749</v>
      </c>
      <c r="G61" s="16">
        <f t="shared" si="95"/>
        <v>4993</v>
      </c>
      <c r="H61" s="16">
        <f>+H111+H197</f>
        <v>1</v>
      </c>
      <c r="I61" s="16">
        <f t="shared" ref="I61:J61" si="96">+I111+I197</f>
        <v>2500</v>
      </c>
      <c r="J61" s="17">
        <f t="shared" si="96"/>
        <v>2500</v>
      </c>
      <c r="K61" s="7"/>
      <c r="L61" s="7"/>
    </row>
    <row r="62" spans="1:12" ht="16.5" customHeight="1" x14ac:dyDescent="0.25">
      <c r="A62" s="26" t="s">
        <v>66</v>
      </c>
      <c r="B62" s="11">
        <f t="shared" si="91"/>
        <v>1</v>
      </c>
      <c r="C62" s="11">
        <f t="shared" si="91"/>
        <v>384</v>
      </c>
      <c r="D62" s="11">
        <f t="shared" si="91"/>
        <v>2563</v>
      </c>
      <c r="E62" s="16">
        <f>+E115</f>
        <v>0</v>
      </c>
      <c r="F62" s="16">
        <f t="shared" ref="F62:G62" si="97">+F115</f>
        <v>0</v>
      </c>
      <c r="G62" s="16">
        <f t="shared" si="97"/>
        <v>0</v>
      </c>
      <c r="H62" s="16">
        <f>+H112</f>
        <v>1</v>
      </c>
      <c r="I62" s="16">
        <f t="shared" ref="I62:J62" si="98">+I112</f>
        <v>384</v>
      </c>
      <c r="J62" s="17">
        <f t="shared" si="98"/>
        <v>2563</v>
      </c>
      <c r="K62" s="7"/>
      <c r="L62" s="7"/>
    </row>
    <row r="63" spans="1:12" ht="16.5" customHeight="1" x14ac:dyDescent="0.25">
      <c r="A63" s="26" t="s">
        <v>75</v>
      </c>
      <c r="B63" s="11">
        <f t="shared" si="91"/>
        <v>599</v>
      </c>
      <c r="C63" s="11">
        <f t="shared" si="91"/>
        <v>7183</v>
      </c>
      <c r="D63" s="11">
        <f t="shared" si="91"/>
        <v>43362</v>
      </c>
      <c r="E63" s="16">
        <f>+E113+E198</f>
        <v>599</v>
      </c>
      <c r="F63" s="16">
        <f t="shared" ref="F63:G63" si="99">+F113+F198</f>
        <v>7183</v>
      </c>
      <c r="G63" s="16">
        <f t="shared" si="99"/>
        <v>43362</v>
      </c>
      <c r="H63" s="16">
        <v>0</v>
      </c>
      <c r="I63" s="16">
        <v>0</v>
      </c>
      <c r="J63" s="17">
        <v>0</v>
      </c>
      <c r="K63" s="7"/>
      <c r="L63" s="7"/>
    </row>
    <row r="64" spans="1:12" ht="16.5" customHeight="1" x14ac:dyDescent="0.25">
      <c r="A64" s="26" t="s">
        <v>69</v>
      </c>
      <c r="B64" s="11">
        <f>+E64+H64</f>
        <v>271</v>
      </c>
      <c r="C64" s="11">
        <f t="shared" si="91"/>
        <v>3786</v>
      </c>
      <c r="D64" s="11">
        <f t="shared" si="91"/>
        <v>25225</v>
      </c>
      <c r="E64" s="16">
        <f>+E114+E134</f>
        <v>271</v>
      </c>
      <c r="F64" s="16">
        <f t="shared" ref="F64:G64" si="100">+F114+F134</f>
        <v>3786</v>
      </c>
      <c r="G64" s="16">
        <f t="shared" si="100"/>
        <v>25225</v>
      </c>
      <c r="H64" s="16">
        <v>0</v>
      </c>
      <c r="I64" s="16">
        <v>0</v>
      </c>
      <c r="J64" s="17">
        <v>0</v>
      </c>
      <c r="K64" s="7"/>
      <c r="L64" s="7"/>
    </row>
    <row r="65" spans="1:13" ht="17.100000000000001" customHeight="1" x14ac:dyDescent="0.25">
      <c r="A65" s="18"/>
      <c r="B65" s="48" t="s">
        <v>37</v>
      </c>
      <c r="C65" s="49"/>
      <c r="D65" s="49"/>
      <c r="E65" s="49"/>
      <c r="F65" s="49"/>
      <c r="G65" s="49"/>
      <c r="H65" s="49"/>
      <c r="I65" s="49"/>
      <c r="J65" s="49"/>
      <c r="K65" s="7"/>
      <c r="L65" s="7"/>
    </row>
    <row r="66" spans="1:13" ht="24.95" customHeight="1" x14ac:dyDescent="0.25">
      <c r="A66" s="10" t="s">
        <v>5</v>
      </c>
      <c r="B66" s="11">
        <f>+B67+B75+B101</f>
        <v>1668</v>
      </c>
      <c r="C66" s="11">
        <f t="shared" ref="C66:J66" si="101">+C67+C75+C101</f>
        <v>106795</v>
      </c>
      <c r="D66" s="11">
        <f t="shared" si="101"/>
        <v>440292</v>
      </c>
      <c r="E66" s="11">
        <f t="shared" si="101"/>
        <v>1630</v>
      </c>
      <c r="F66" s="11">
        <f t="shared" si="101"/>
        <v>54910</v>
      </c>
      <c r="G66" s="11">
        <f t="shared" si="101"/>
        <v>274659</v>
      </c>
      <c r="H66" s="11">
        <f t="shared" si="101"/>
        <v>38</v>
      </c>
      <c r="I66" s="11">
        <f t="shared" si="101"/>
        <v>51885</v>
      </c>
      <c r="J66" s="12">
        <f t="shared" si="101"/>
        <v>165633</v>
      </c>
      <c r="K66" s="7"/>
      <c r="L66" s="7"/>
    </row>
    <row r="67" spans="1:13" ht="20.100000000000001" customHeight="1" x14ac:dyDescent="0.25">
      <c r="A67" s="18" t="s">
        <v>49</v>
      </c>
      <c r="B67" s="11">
        <f>+B68</f>
        <v>61</v>
      </c>
      <c r="C67" s="11">
        <f>+C68</f>
        <v>43463</v>
      </c>
      <c r="D67" s="11">
        <f t="shared" ref="D67:J67" si="102">+D68</f>
        <v>172499</v>
      </c>
      <c r="E67" s="11">
        <f t="shared" si="102"/>
        <v>50</v>
      </c>
      <c r="F67" s="11">
        <f t="shared" si="102"/>
        <v>11634</v>
      </c>
      <c r="G67" s="11">
        <f t="shared" si="102"/>
        <v>76107</v>
      </c>
      <c r="H67" s="11">
        <f t="shared" si="102"/>
        <v>11</v>
      </c>
      <c r="I67" s="11">
        <f t="shared" si="102"/>
        <v>31829</v>
      </c>
      <c r="J67" s="12">
        <f t="shared" si="102"/>
        <v>96392</v>
      </c>
      <c r="K67" s="7"/>
    </row>
    <row r="68" spans="1:13" ht="20.100000000000001" customHeight="1" x14ac:dyDescent="0.25">
      <c r="A68" s="15" t="s">
        <v>49</v>
      </c>
      <c r="B68" s="11">
        <f>SUM(B69:B74)</f>
        <v>61</v>
      </c>
      <c r="C68" s="11">
        <f>SUM(C69:C74)</f>
        <v>43463</v>
      </c>
      <c r="D68" s="11">
        <f t="shared" ref="D68:J68" si="103">SUM(D69:D74)</f>
        <v>172499</v>
      </c>
      <c r="E68" s="11">
        <f t="shared" si="103"/>
        <v>50</v>
      </c>
      <c r="F68" s="11">
        <f t="shared" si="103"/>
        <v>11634</v>
      </c>
      <c r="G68" s="11">
        <f t="shared" si="103"/>
        <v>76107</v>
      </c>
      <c r="H68" s="11">
        <f t="shared" si="103"/>
        <v>11</v>
      </c>
      <c r="I68" s="11">
        <f t="shared" si="103"/>
        <v>31829</v>
      </c>
      <c r="J68" s="12">
        <f t="shared" si="103"/>
        <v>96392</v>
      </c>
      <c r="K68" s="7"/>
    </row>
    <row r="69" spans="1:13" ht="18" customHeight="1" x14ac:dyDescent="0.25">
      <c r="A69" s="26" t="s">
        <v>91</v>
      </c>
      <c r="B69" s="11">
        <f t="shared" ref="B69:D72" si="104">+E69+H69</f>
        <v>1</v>
      </c>
      <c r="C69" s="11">
        <f t="shared" si="104"/>
        <v>1389</v>
      </c>
      <c r="D69" s="11">
        <f t="shared" si="104"/>
        <v>4208</v>
      </c>
      <c r="E69" s="16">
        <v>0</v>
      </c>
      <c r="F69" s="16">
        <v>0</v>
      </c>
      <c r="G69" s="16">
        <v>0</v>
      </c>
      <c r="H69" s="16">
        <v>1</v>
      </c>
      <c r="I69" s="16">
        <v>1389</v>
      </c>
      <c r="J69" s="17">
        <v>4208</v>
      </c>
    </row>
    <row r="70" spans="1:13" ht="18" customHeight="1" x14ac:dyDescent="0.25">
      <c r="A70" s="26" t="s">
        <v>92</v>
      </c>
      <c r="B70" s="11">
        <f t="shared" si="104"/>
        <v>3</v>
      </c>
      <c r="C70" s="11">
        <f t="shared" si="104"/>
        <v>17791</v>
      </c>
      <c r="D70" s="11">
        <f t="shared" si="104"/>
        <v>55684</v>
      </c>
      <c r="E70" s="16">
        <v>0</v>
      </c>
      <c r="F70" s="16">
        <v>0</v>
      </c>
      <c r="G70" s="16">
        <v>0</v>
      </c>
      <c r="H70" s="16">
        <v>3</v>
      </c>
      <c r="I70" s="16">
        <v>17791</v>
      </c>
      <c r="J70" s="17">
        <v>55684</v>
      </c>
      <c r="M70" s="2"/>
    </row>
    <row r="71" spans="1:13" ht="18" customHeight="1" x14ac:dyDescent="0.25">
      <c r="A71" s="26" t="s">
        <v>93</v>
      </c>
      <c r="B71" s="11">
        <f t="shared" si="104"/>
        <v>1</v>
      </c>
      <c r="C71" s="11">
        <f t="shared" si="104"/>
        <v>545</v>
      </c>
      <c r="D71" s="11">
        <f t="shared" si="104"/>
        <v>3635</v>
      </c>
      <c r="E71" s="16">
        <v>0</v>
      </c>
      <c r="F71" s="16">
        <v>0</v>
      </c>
      <c r="G71" s="16">
        <v>0</v>
      </c>
      <c r="H71" s="16">
        <v>1</v>
      </c>
      <c r="I71" s="16">
        <v>545</v>
      </c>
      <c r="J71" s="17">
        <v>3635</v>
      </c>
      <c r="M71" s="3"/>
    </row>
    <row r="72" spans="1:13" ht="18" customHeight="1" x14ac:dyDescent="0.25">
      <c r="A72" s="26" t="s">
        <v>94</v>
      </c>
      <c r="B72" s="11">
        <f t="shared" si="104"/>
        <v>3</v>
      </c>
      <c r="C72" s="11">
        <f t="shared" si="104"/>
        <v>10490</v>
      </c>
      <c r="D72" s="11">
        <f t="shared" si="104"/>
        <v>23685</v>
      </c>
      <c r="E72" s="16">
        <v>0</v>
      </c>
      <c r="F72" s="16">
        <v>0</v>
      </c>
      <c r="G72" s="16">
        <v>0</v>
      </c>
      <c r="H72" s="16">
        <v>3</v>
      </c>
      <c r="I72" s="16">
        <v>10490</v>
      </c>
      <c r="J72" s="17">
        <v>23685</v>
      </c>
      <c r="M72" s="3"/>
    </row>
    <row r="73" spans="1:13" ht="18" customHeight="1" x14ac:dyDescent="0.25">
      <c r="A73" s="26" t="s">
        <v>95</v>
      </c>
      <c r="B73" s="11">
        <f>+E73+H73</f>
        <v>52</v>
      </c>
      <c r="C73" s="11">
        <f>+F73+I73</f>
        <v>12233</v>
      </c>
      <c r="D73" s="11">
        <f>+G73+J73</f>
        <v>79944</v>
      </c>
      <c r="E73" s="16">
        <v>50</v>
      </c>
      <c r="F73" s="16">
        <v>11634</v>
      </c>
      <c r="G73" s="16">
        <v>76107</v>
      </c>
      <c r="H73" s="16">
        <v>2</v>
      </c>
      <c r="I73" s="16">
        <v>599</v>
      </c>
      <c r="J73" s="17">
        <v>3837</v>
      </c>
      <c r="M73" s="3"/>
    </row>
    <row r="74" spans="1:13" ht="18" customHeight="1" x14ac:dyDescent="0.25">
      <c r="A74" s="26" t="s">
        <v>96</v>
      </c>
      <c r="B74" s="11">
        <f t="shared" ref="B74:D74" si="105">+E74+H74</f>
        <v>1</v>
      </c>
      <c r="C74" s="11">
        <f t="shared" si="105"/>
        <v>1015</v>
      </c>
      <c r="D74" s="11">
        <f t="shared" si="105"/>
        <v>5343</v>
      </c>
      <c r="E74" s="16">
        <v>0</v>
      </c>
      <c r="F74" s="16">
        <v>0</v>
      </c>
      <c r="G74" s="16">
        <v>0</v>
      </c>
      <c r="H74" s="16">
        <v>1</v>
      </c>
      <c r="I74" s="16">
        <v>1015</v>
      </c>
      <c r="J74" s="17">
        <v>5343</v>
      </c>
      <c r="M74" s="3"/>
    </row>
    <row r="75" spans="1:13" ht="20.100000000000001" customHeight="1" x14ac:dyDescent="0.25">
      <c r="A75" s="18" t="s">
        <v>40</v>
      </c>
      <c r="B75" s="11">
        <f>+B76+B97</f>
        <v>608</v>
      </c>
      <c r="C75" s="11">
        <f>+C76+C97</f>
        <v>32005</v>
      </c>
      <c r="D75" s="11">
        <f t="shared" ref="D75:J75" si="106">+D76+D97</f>
        <v>146814</v>
      </c>
      <c r="E75" s="11">
        <f t="shared" si="106"/>
        <v>590</v>
      </c>
      <c r="F75" s="11">
        <f t="shared" si="106"/>
        <v>20334</v>
      </c>
      <c r="G75" s="11">
        <f t="shared" si="106"/>
        <v>105875</v>
      </c>
      <c r="H75" s="11">
        <f t="shared" si="106"/>
        <v>18</v>
      </c>
      <c r="I75" s="11">
        <f t="shared" si="106"/>
        <v>11671</v>
      </c>
      <c r="J75" s="12">
        <f t="shared" si="106"/>
        <v>40939</v>
      </c>
      <c r="K75" s="7"/>
      <c r="M75" s="3"/>
    </row>
    <row r="76" spans="1:13" ht="20.100000000000001" customHeight="1" x14ac:dyDescent="0.25">
      <c r="A76" s="15" t="s">
        <v>40</v>
      </c>
      <c r="B76" s="11">
        <f>SUM(B77:B96)</f>
        <v>602</v>
      </c>
      <c r="C76" s="11">
        <f t="shared" ref="C76:J76" si="107">SUM(C77:C96)</f>
        <v>31860</v>
      </c>
      <c r="D76" s="11">
        <f t="shared" si="107"/>
        <v>145411</v>
      </c>
      <c r="E76" s="11">
        <f t="shared" si="107"/>
        <v>584</v>
      </c>
      <c r="F76" s="11">
        <f t="shared" si="107"/>
        <v>20189</v>
      </c>
      <c r="G76" s="11">
        <f t="shared" si="107"/>
        <v>104472</v>
      </c>
      <c r="H76" s="11">
        <f t="shared" si="107"/>
        <v>18</v>
      </c>
      <c r="I76" s="11">
        <f t="shared" si="107"/>
        <v>11671</v>
      </c>
      <c r="J76" s="12">
        <f t="shared" si="107"/>
        <v>40939</v>
      </c>
      <c r="M76" s="3"/>
    </row>
    <row r="77" spans="1:13" ht="18" customHeight="1" x14ac:dyDescent="0.25">
      <c r="A77" s="26" t="s">
        <v>60</v>
      </c>
      <c r="B77" s="11">
        <f>+E77+H77</f>
        <v>12</v>
      </c>
      <c r="C77" s="11">
        <f>+F77+I77</f>
        <v>427</v>
      </c>
      <c r="D77" s="11">
        <f>+G77+J77</f>
        <v>2775</v>
      </c>
      <c r="E77" s="16">
        <v>11</v>
      </c>
      <c r="F77" s="16">
        <v>127</v>
      </c>
      <c r="G77" s="16">
        <v>775</v>
      </c>
      <c r="H77" s="16">
        <v>1</v>
      </c>
      <c r="I77" s="16">
        <v>300</v>
      </c>
      <c r="J77" s="17">
        <v>2000</v>
      </c>
      <c r="M77" s="3"/>
    </row>
    <row r="78" spans="1:13" ht="18" customHeight="1" x14ac:dyDescent="0.25">
      <c r="A78" s="26" t="s">
        <v>58</v>
      </c>
      <c r="B78" s="11">
        <f t="shared" ref="B78:D96" si="108">+E78+H78</f>
        <v>1</v>
      </c>
      <c r="C78" s="11">
        <f t="shared" si="108"/>
        <v>540</v>
      </c>
      <c r="D78" s="11">
        <f t="shared" si="108"/>
        <v>3000</v>
      </c>
      <c r="E78" s="16">
        <v>0</v>
      </c>
      <c r="F78" s="16">
        <v>0</v>
      </c>
      <c r="G78" s="16">
        <v>0</v>
      </c>
      <c r="H78" s="16">
        <v>1</v>
      </c>
      <c r="I78" s="16">
        <v>540</v>
      </c>
      <c r="J78" s="17">
        <v>3000</v>
      </c>
      <c r="M78" s="3"/>
    </row>
    <row r="79" spans="1:13" ht="18" customHeight="1" x14ac:dyDescent="0.25">
      <c r="A79" s="26" t="s">
        <v>80</v>
      </c>
      <c r="B79" s="11">
        <f t="shared" si="108"/>
        <v>2</v>
      </c>
      <c r="C79" s="11">
        <f t="shared" si="108"/>
        <v>124</v>
      </c>
      <c r="D79" s="11">
        <f t="shared" si="108"/>
        <v>1306</v>
      </c>
      <c r="E79" s="16">
        <v>2</v>
      </c>
      <c r="F79" s="16">
        <v>124</v>
      </c>
      <c r="G79" s="16">
        <v>1306</v>
      </c>
      <c r="H79" s="16">
        <v>0</v>
      </c>
      <c r="I79" s="16">
        <v>0</v>
      </c>
      <c r="J79" s="17">
        <v>0</v>
      </c>
      <c r="M79" s="3"/>
    </row>
    <row r="80" spans="1:13" ht="18" customHeight="1" x14ac:dyDescent="0.25">
      <c r="A80" s="26" t="s">
        <v>57</v>
      </c>
      <c r="B80" s="11">
        <f t="shared" si="108"/>
        <v>4</v>
      </c>
      <c r="C80" s="11">
        <f t="shared" si="108"/>
        <v>237</v>
      </c>
      <c r="D80" s="11">
        <f t="shared" si="108"/>
        <v>1602</v>
      </c>
      <c r="E80" s="16">
        <v>1</v>
      </c>
      <c r="F80" s="16">
        <v>1</v>
      </c>
      <c r="G80" s="16">
        <v>34</v>
      </c>
      <c r="H80" s="16">
        <v>3</v>
      </c>
      <c r="I80" s="16">
        <v>236</v>
      </c>
      <c r="J80" s="17">
        <v>1568</v>
      </c>
      <c r="M80" s="3"/>
    </row>
    <row r="81" spans="1:14" ht="18" customHeight="1" x14ac:dyDescent="0.25">
      <c r="A81" s="26" t="s">
        <v>56</v>
      </c>
      <c r="B81" s="11">
        <f t="shared" si="108"/>
        <v>13</v>
      </c>
      <c r="C81" s="11">
        <f t="shared" si="108"/>
        <v>329</v>
      </c>
      <c r="D81" s="11">
        <f t="shared" si="108"/>
        <v>2254</v>
      </c>
      <c r="E81" s="16">
        <v>12</v>
      </c>
      <c r="F81" s="16">
        <v>78</v>
      </c>
      <c r="G81" s="16">
        <v>580</v>
      </c>
      <c r="H81" s="16">
        <v>1</v>
      </c>
      <c r="I81" s="16">
        <v>251</v>
      </c>
      <c r="J81" s="17">
        <v>1674</v>
      </c>
      <c r="M81" s="3"/>
    </row>
    <row r="82" spans="1:14" ht="18" customHeight="1" x14ac:dyDescent="0.25">
      <c r="A82" s="26" t="s">
        <v>70</v>
      </c>
      <c r="B82" s="11">
        <f t="shared" si="108"/>
        <v>2</v>
      </c>
      <c r="C82" s="11">
        <f t="shared" si="108"/>
        <v>7036</v>
      </c>
      <c r="D82" s="11">
        <f t="shared" si="108"/>
        <v>11125</v>
      </c>
      <c r="E82" s="16">
        <v>0</v>
      </c>
      <c r="F82" s="16">
        <v>0</v>
      </c>
      <c r="G82" s="16">
        <v>0</v>
      </c>
      <c r="H82" s="16">
        <v>2</v>
      </c>
      <c r="I82" s="16">
        <v>7036</v>
      </c>
      <c r="J82" s="17">
        <v>11125</v>
      </c>
      <c r="M82" s="3"/>
    </row>
    <row r="83" spans="1:14" ht="18" customHeight="1" x14ac:dyDescent="0.25">
      <c r="A83" s="26" t="s">
        <v>81</v>
      </c>
      <c r="B83" s="11">
        <f t="shared" si="108"/>
        <v>2</v>
      </c>
      <c r="C83" s="11">
        <f t="shared" si="108"/>
        <v>10</v>
      </c>
      <c r="D83" s="11">
        <f t="shared" si="108"/>
        <v>36</v>
      </c>
      <c r="E83" s="16">
        <v>0</v>
      </c>
      <c r="F83" s="16">
        <v>0</v>
      </c>
      <c r="G83" s="16">
        <v>0</v>
      </c>
      <c r="H83" s="16">
        <v>2</v>
      </c>
      <c r="I83" s="16">
        <v>10</v>
      </c>
      <c r="J83" s="17">
        <v>36</v>
      </c>
      <c r="M83" s="3"/>
    </row>
    <row r="84" spans="1:14" ht="18" customHeight="1" x14ac:dyDescent="0.25">
      <c r="A84" s="26" t="s">
        <v>71</v>
      </c>
      <c r="B84" s="11">
        <f t="shared" si="108"/>
        <v>11</v>
      </c>
      <c r="C84" s="11">
        <f t="shared" si="108"/>
        <v>214</v>
      </c>
      <c r="D84" s="11">
        <f t="shared" si="108"/>
        <v>1120</v>
      </c>
      <c r="E84" s="16">
        <v>10</v>
      </c>
      <c r="F84" s="16">
        <v>196</v>
      </c>
      <c r="G84" s="16">
        <v>900</v>
      </c>
      <c r="H84" s="16">
        <v>1</v>
      </c>
      <c r="I84" s="16">
        <v>18</v>
      </c>
      <c r="J84" s="17">
        <v>220</v>
      </c>
      <c r="M84" s="3"/>
    </row>
    <row r="85" spans="1:14" ht="18" customHeight="1" x14ac:dyDescent="0.25">
      <c r="A85" s="26" t="s">
        <v>82</v>
      </c>
      <c r="B85" s="11">
        <f t="shared" si="108"/>
        <v>3</v>
      </c>
      <c r="C85" s="11">
        <f t="shared" si="108"/>
        <v>128</v>
      </c>
      <c r="D85" s="11">
        <f t="shared" si="108"/>
        <v>1438</v>
      </c>
      <c r="E85" s="16">
        <v>3</v>
      </c>
      <c r="F85" s="16">
        <v>128</v>
      </c>
      <c r="G85" s="16">
        <v>1438</v>
      </c>
      <c r="H85" s="16">
        <v>0</v>
      </c>
      <c r="I85" s="16">
        <v>0</v>
      </c>
      <c r="J85" s="17">
        <v>0</v>
      </c>
      <c r="M85" s="3"/>
    </row>
    <row r="86" spans="1:14" ht="18" customHeight="1" x14ac:dyDescent="0.25">
      <c r="A86" s="26" t="s">
        <v>68</v>
      </c>
      <c r="B86" s="11">
        <f t="shared" si="108"/>
        <v>48</v>
      </c>
      <c r="C86" s="11">
        <f t="shared" si="108"/>
        <v>825</v>
      </c>
      <c r="D86" s="11">
        <f t="shared" si="108"/>
        <v>3555</v>
      </c>
      <c r="E86" s="16">
        <v>48</v>
      </c>
      <c r="F86" s="16">
        <v>825</v>
      </c>
      <c r="G86" s="16">
        <v>3555</v>
      </c>
      <c r="H86" s="16">
        <v>0</v>
      </c>
      <c r="I86" s="16">
        <v>0</v>
      </c>
      <c r="J86" s="17">
        <v>0</v>
      </c>
      <c r="M86" s="3"/>
    </row>
    <row r="87" spans="1:14" ht="18" customHeight="1" x14ac:dyDescent="0.25">
      <c r="A87" s="26" t="s">
        <v>55</v>
      </c>
      <c r="B87" s="11">
        <f t="shared" si="108"/>
        <v>166</v>
      </c>
      <c r="C87" s="11">
        <f t="shared" si="108"/>
        <v>9183</v>
      </c>
      <c r="D87" s="11">
        <f t="shared" si="108"/>
        <v>26041</v>
      </c>
      <c r="E87" s="16">
        <v>165</v>
      </c>
      <c r="F87" s="16">
        <v>9178</v>
      </c>
      <c r="G87" s="16">
        <v>26023</v>
      </c>
      <c r="H87" s="16">
        <v>1</v>
      </c>
      <c r="I87" s="16">
        <v>5</v>
      </c>
      <c r="J87" s="17">
        <v>18</v>
      </c>
      <c r="M87" s="3"/>
    </row>
    <row r="88" spans="1:14" ht="18" customHeight="1" x14ac:dyDescent="0.25">
      <c r="A88" s="26" t="s">
        <v>83</v>
      </c>
      <c r="B88" s="11">
        <f t="shared" si="108"/>
        <v>5</v>
      </c>
      <c r="C88" s="11">
        <f t="shared" si="108"/>
        <v>464</v>
      </c>
      <c r="D88" s="11">
        <f t="shared" si="108"/>
        <v>3050</v>
      </c>
      <c r="E88" s="16">
        <v>5</v>
      </c>
      <c r="F88" s="16">
        <v>464</v>
      </c>
      <c r="G88" s="16">
        <v>3050</v>
      </c>
      <c r="H88" s="16">
        <v>0</v>
      </c>
      <c r="I88" s="16">
        <v>0</v>
      </c>
      <c r="J88" s="17">
        <v>0</v>
      </c>
      <c r="M88" s="3"/>
    </row>
    <row r="89" spans="1:14" ht="18" customHeight="1" x14ac:dyDescent="0.25">
      <c r="A89" s="26" t="s">
        <v>54</v>
      </c>
      <c r="B89" s="11">
        <f t="shared" si="108"/>
        <v>299</v>
      </c>
      <c r="C89" s="11">
        <f t="shared" si="108"/>
        <v>4538</v>
      </c>
      <c r="D89" s="11">
        <f t="shared" si="108"/>
        <v>21205</v>
      </c>
      <c r="E89" s="16">
        <v>297</v>
      </c>
      <c r="F89" s="16">
        <v>4529</v>
      </c>
      <c r="G89" s="16">
        <v>21053</v>
      </c>
      <c r="H89" s="16">
        <v>2</v>
      </c>
      <c r="I89" s="16">
        <v>9</v>
      </c>
      <c r="J89" s="17">
        <v>152</v>
      </c>
      <c r="M89" s="5"/>
    </row>
    <row r="90" spans="1:14" ht="18" customHeight="1" x14ac:dyDescent="0.25">
      <c r="A90" s="26" t="s">
        <v>72</v>
      </c>
      <c r="B90" s="11">
        <f t="shared" si="108"/>
        <v>7</v>
      </c>
      <c r="C90" s="11">
        <f t="shared" si="108"/>
        <v>71</v>
      </c>
      <c r="D90" s="11">
        <f t="shared" si="108"/>
        <v>473</v>
      </c>
      <c r="E90" s="16">
        <v>7</v>
      </c>
      <c r="F90" s="16">
        <v>71</v>
      </c>
      <c r="G90" s="16">
        <v>473</v>
      </c>
      <c r="H90" s="16">
        <v>0</v>
      </c>
      <c r="I90" s="16">
        <v>0</v>
      </c>
      <c r="J90" s="17">
        <v>0</v>
      </c>
      <c r="M90" s="3"/>
    </row>
    <row r="91" spans="1:14" ht="18" customHeight="1" x14ac:dyDescent="0.25">
      <c r="A91" s="26" t="s">
        <v>84</v>
      </c>
      <c r="B91" s="11">
        <f t="shared" si="108"/>
        <v>1</v>
      </c>
      <c r="C91" s="11">
        <f t="shared" si="108"/>
        <v>8</v>
      </c>
      <c r="D91" s="11">
        <f t="shared" si="108"/>
        <v>45</v>
      </c>
      <c r="E91" s="16">
        <v>1</v>
      </c>
      <c r="F91" s="16">
        <v>8</v>
      </c>
      <c r="G91" s="16">
        <v>45</v>
      </c>
      <c r="H91" s="16">
        <v>0</v>
      </c>
      <c r="I91" s="16">
        <v>0</v>
      </c>
      <c r="J91" s="17">
        <v>0</v>
      </c>
      <c r="M91" s="2"/>
    </row>
    <row r="92" spans="1:14" ht="18" customHeight="1" x14ac:dyDescent="0.25">
      <c r="A92" s="26" t="s">
        <v>85</v>
      </c>
      <c r="B92" s="11">
        <f t="shared" si="108"/>
        <v>2</v>
      </c>
      <c r="C92" s="11">
        <f t="shared" si="108"/>
        <v>3138</v>
      </c>
      <c r="D92" s="11">
        <f t="shared" si="108"/>
        <v>20918</v>
      </c>
      <c r="E92" s="16">
        <v>0</v>
      </c>
      <c r="F92" s="16">
        <v>0</v>
      </c>
      <c r="G92" s="16">
        <v>0</v>
      </c>
      <c r="H92" s="16">
        <v>2</v>
      </c>
      <c r="I92" s="16">
        <v>3138</v>
      </c>
      <c r="J92" s="17">
        <v>20918</v>
      </c>
      <c r="M92" s="5"/>
    </row>
    <row r="93" spans="1:14" ht="18" customHeight="1" x14ac:dyDescent="0.25">
      <c r="A93" s="26" t="s">
        <v>86</v>
      </c>
      <c r="B93" s="11">
        <f t="shared" si="108"/>
        <v>3</v>
      </c>
      <c r="C93" s="11">
        <f t="shared" si="108"/>
        <v>4275</v>
      </c>
      <c r="D93" s="11">
        <f t="shared" si="108"/>
        <v>44006</v>
      </c>
      <c r="E93" s="16">
        <v>3</v>
      </c>
      <c r="F93" s="16">
        <v>4275</v>
      </c>
      <c r="G93" s="16">
        <v>44006</v>
      </c>
      <c r="H93" s="16">
        <v>0</v>
      </c>
      <c r="I93" s="16">
        <v>0</v>
      </c>
      <c r="J93" s="17">
        <v>0</v>
      </c>
      <c r="M93" s="6"/>
      <c r="N93" s="7"/>
    </row>
    <row r="94" spans="1:14" ht="18" customHeight="1" x14ac:dyDescent="0.25">
      <c r="A94" s="26" t="s">
        <v>87</v>
      </c>
      <c r="B94" s="11">
        <f t="shared" si="108"/>
        <v>6</v>
      </c>
      <c r="C94" s="11">
        <f t="shared" si="108"/>
        <v>43</v>
      </c>
      <c r="D94" s="11">
        <f t="shared" si="108"/>
        <v>287</v>
      </c>
      <c r="E94" s="16">
        <v>6</v>
      </c>
      <c r="F94" s="16">
        <v>43</v>
      </c>
      <c r="G94" s="16">
        <v>287</v>
      </c>
      <c r="H94" s="16">
        <v>0</v>
      </c>
      <c r="I94" s="16">
        <v>0</v>
      </c>
      <c r="J94" s="17">
        <v>0</v>
      </c>
      <c r="M94" s="6"/>
      <c r="N94" s="7"/>
    </row>
    <row r="95" spans="1:14" ht="18" customHeight="1" x14ac:dyDescent="0.25">
      <c r="A95" s="26" t="s">
        <v>89</v>
      </c>
      <c r="B95" s="11">
        <f t="shared" si="108"/>
        <v>1</v>
      </c>
      <c r="C95" s="11">
        <f t="shared" si="108"/>
        <v>106</v>
      </c>
      <c r="D95" s="11">
        <f t="shared" si="108"/>
        <v>180</v>
      </c>
      <c r="E95" s="16">
        <v>0</v>
      </c>
      <c r="F95" s="16">
        <v>0</v>
      </c>
      <c r="G95" s="16">
        <v>0</v>
      </c>
      <c r="H95" s="16">
        <v>1</v>
      </c>
      <c r="I95" s="16">
        <v>106</v>
      </c>
      <c r="J95" s="17">
        <v>180</v>
      </c>
    </row>
    <row r="96" spans="1:14" ht="18" customHeight="1" x14ac:dyDescent="0.25">
      <c r="A96" s="26" t="s">
        <v>52</v>
      </c>
      <c r="B96" s="11">
        <f t="shared" si="108"/>
        <v>14</v>
      </c>
      <c r="C96" s="11">
        <f t="shared" si="108"/>
        <v>164</v>
      </c>
      <c r="D96" s="11">
        <f t="shared" si="108"/>
        <v>995</v>
      </c>
      <c r="E96" s="16">
        <v>13</v>
      </c>
      <c r="F96" s="16">
        <v>142</v>
      </c>
      <c r="G96" s="16">
        <v>947</v>
      </c>
      <c r="H96" s="16">
        <v>1</v>
      </c>
      <c r="I96" s="16">
        <v>22</v>
      </c>
      <c r="J96" s="17">
        <v>48</v>
      </c>
    </row>
    <row r="97" spans="1:11" ht="20.100000000000001" customHeight="1" x14ac:dyDescent="0.25">
      <c r="A97" s="15" t="s">
        <v>35</v>
      </c>
      <c r="B97" s="20">
        <f>SUM(B98:B100)</f>
        <v>6</v>
      </c>
      <c r="C97" s="20">
        <f t="shared" ref="C97:J97" si="109">SUM(C98:C100)</f>
        <v>145</v>
      </c>
      <c r="D97" s="20">
        <f t="shared" si="109"/>
        <v>1403</v>
      </c>
      <c r="E97" s="20">
        <f t="shared" si="109"/>
        <v>6</v>
      </c>
      <c r="F97" s="20">
        <f t="shared" si="109"/>
        <v>145</v>
      </c>
      <c r="G97" s="20">
        <f t="shared" si="109"/>
        <v>1403</v>
      </c>
      <c r="H97" s="20">
        <f t="shared" si="109"/>
        <v>0</v>
      </c>
      <c r="I97" s="20">
        <f t="shared" si="109"/>
        <v>0</v>
      </c>
      <c r="J97" s="21">
        <f t="shared" si="109"/>
        <v>0</v>
      </c>
    </row>
    <row r="98" spans="1:11" ht="18" customHeight="1" x14ac:dyDescent="0.25">
      <c r="A98" s="26" t="s">
        <v>104</v>
      </c>
      <c r="B98" s="11">
        <f t="shared" ref="B98:D100" si="110">+E98+H98</f>
        <v>1</v>
      </c>
      <c r="C98" s="11">
        <f t="shared" si="110"/>
        <v>0</v>
      </c>
      <c r="D98" s="11">
        <f t="shared" si="110"/>
        <v>36</v>
      </c>
      <c r="E98" s="16">
        <v>1</v>
      </c>
      <c r="F98" s="16">
        <v>0</v>
      </c>
      <c r="G98" s="16">
        <v>36</v>
      </c>
      <c r="H98" s="11">
        <v>0</v>
      </c>
      <c r="I98" s="11">
        <v>0</v>
      </c>
      <c r="J98" s="12">
        <v>0</v>
      </c>
    </row>
    <row r="99" spans="1:11" ht="18" customHeight="1" x14ac:dyDescent="0.25">
      <c r="A99" s="47" t="s">
        <v>88</v>
      </c>
      <c r="B99" s="11">
        <f t="shared" si="110"/>
        <v>2</v>
      </c>
      <c r="C99" s="11">
        <f t="shared" si="110"/>
        <v>43</v>
      </c>
      <c r="D99" s="11">
        <f t="shared" si="110"/>
        <v>416</v>
      </c>
      <c r="E99" s="16">
        <v>2</v>
      </c>
      <c r="F99" s="16">
        <v>43</v>
      </c>
      <c r="G99" s="16">
        <v>416</v>
      </c>
      <c r="H99" s="16">
        <v>0</v>
      </c>
      <c r="I99" s="16">
        <v>0</v>
      </c>
      <c r="J99" s="17">
        <v>0</v>
      </c>
    </row>
    <row r="100" spans="1:11" ht="18" customHeight="1" x14ac:dyDescent="0.25">
      <c r="A100" s="47" t="s">
        <v>62</v>
      </c>
      <c r="B100" s="11">
        <f t="shared" si="110"/>
        <v>3</v>
      </c>
      <c r="C100" s="11">
        <f t="shared" si="110"/>
        <v>102</v>
      </c>
      <c r="D100" s="12">
        <f t="shared" si="110"/>
        <v>951</v>
      </c>
      <c r="E100" s="17">
        <v>3</v>
      </c>
      <c r="F100" s="17">
        <v>102</v>
      </c>
      <c r="G100" s="17">
        <v>951</v>
      </c>
      <c r="H100" s="17">
        <v>0</v>
      </c>
      <c r="I100" s="17">
        <v>0</v>
      </c>
      <c r="J100" s="17">
        <v>0</v>
      </c>
    </row>
    <row r="101" spans="1:11" ht="20.100000000000001" customHeight="1" x14ac:dyDescent="0.25">
      <c r="A101" s="22" t="s">
        <v>50</v>
      </c>
      <c r="B101" s="24">
        <f>+B102+B109</f>
        <v>999</v>
      </c>
      <c r="C101" s="23">
        <f>+C102+C109</f>
        <v>31327</v>
      </c>
      <c r="D101" s="23">
        <f t="shared" ref="D101:J101" si="111">+D102+D109</f>
        <v>120979</v>
      </c>
      <c r="E101" s="23">
        <f t="shared" si="111"/>
        <v>990</v>
      </c>
      <c r="F101" s="23">
        <f t="shared" si="111"/>
        <v>22942</v>
      </c>
      <c r="G101" s="23">
        <f t="shared" si="111"/>
        <v>92677</v>
      </c>
      <c r="H101" s="23">
        <f t="shared" si="111"/>
        <v>9</v>
      </c>
      <c r="I101" s="23">
        <f t="shared" si="111"/>
        <v>8385</v>
      </c>
      <c r="J101" s="23">
        <f t="shared" si="111"/>
        <v>28302</v>
      </c>
    </row>
    <row r="102" spans="1:11" ht="20.100000000000001" customHeight="1" x14ac:dyDescent="0.25">
      <c r="A102" s="15" t="s">
        <v>51</v>
      </c>
      <c r="B102" s="11">
        <f>SUM(B103:B108)</f>
        <v>482</v>
      </c>
      <c r="C102" s="11">
        <f t="shared" ref="C102:J102" si="112">SUM(C103:C108)</f>
        <v>22039</v>
      </c>
      <c r="D102" s="11">
        <f t="shared" si="112"/>
        <v>73251</v>
      </c>
      <c r="E102" s="11">
        <f t="shared" si="112"/>
        <v>475</v>
      </c>
      <c r="F102" s="11">
        <f t="shared" si="112"/>
        <v>16538</v>
      </c>
      <c r="G102" s="11">
        <f t="shared" si="112"/>
        <v>50012</v>
      </c>
      <c r="H102" s="11">
        <f>SUM(H103:H108)</f>
        <v>7</v>
      </c>
      <c r="I102" s="11">
        <f t="shared" si="112"/>
        <v>5501</v>
      </c>
      <c r="J102" s="12">
        <f t="shared" si="112"/>
        <v>23239</v>
      </c>
      <c r="K102" s="7"/>
    </row>
    <row r="103" spans="1:11" ht="18" customHeight="1" x14ac:dyDescent="0.25">
      <c r="A103" s="26" t="s">
        <v>76</v>
      </c>
      <c r="B103" s="11">
        <f t="shared" ref="B103:D108" si="113">+E103+H103</f>
        <v>1</v>
      </c>
      <c r="C103" s="11">
        <f t="shared" si="113"/>
        <v>195</v>
      </c>
      <c r="D103" s="11">
        <f t="shared" si="113"/>
        <v>1300</v>
      </c>
      <c r="E103" s="16">
        <v>0</v>
      </c>
      <c r="F103" s="16">
        <v>0</v>
      </c>
      <c r="G103" s="16">
        <v>0</v>
      </c>
      <c r="H103" s="16">
        <v>1</v>
      </c>
      <c r="I103" s="16">
        <v>195</v>
      </c>
      <c r="J103" s="17">
        <v>1300</v>
      </c>
    </row>
    <row r="104" spans="1:11" ht="18" customHeight="1" x14ac:dyDescent="0.25">
      <c r="A104" s="26" t="s">
        <v>64</v>
      </c>
      <c r="B104" s="11">
        <f t="shared" si="113"/>
        <v>135</v>
      </c>
      <c r="C104" s="11">
        <f t="shared" si="113"/>
        <v>5517</v>
      </c>
      <c r="D104" s="11">
        <f t="shared" si="113"/>
        <v>10325</v>
      </c>
      <c r="E104" s="16">
        <v>135</v>
      </c>
      <c r="F104" s="16">
        <v>5517</v>
      </c>
      <c r="G104" s="16">
        <v>10325</v>
      </c>
      <c r="H104" s="16">
        <v>0</v>
      </c>
      <c r="I104" s="16">
        <v>0</v>
      </c>
      <c r="J104" s="17">
        <v>0</v>
      </c>
    </row>
    <row r="105" spans="1:11" ht="18" customHeight="1" x14ac:dyDescent="0.25">
      <c r="A105" s="26" t="s">
        <v>65</v>
      </c>
      <c r="B105" s="11">
        <f t="shared" si="113"/>
        <v>181</v>
      </c>
      <c r="C105" s="11">
        <f t="shared" si="113"/>
        <v>7304</v>
      </c>
      <c r="D105" s="11">
        <f t="shared" si="113"/>
        <v>28424</v>
      </c>
      <c r="E105" s="16">
        <v>181</v>
      </c>
      <c r="F105" s="16">
        <v>7304</v>
      </c>
      <c r="G105" s="16">
        <v>28424</v>
      </c>
      <c r="H105" s="16">
        <v>0</v>
      </c>
      <c r="I105" s="16">
        <v>0</v>
      </c>
      <c r="J105" s="17">
        <v>0</v>
      </c>
    </row>
    <row r="106" spans="1:11" ht="18" customHeight="1" x14ac:dyDescent="0.25">
      <c r="A106" s="26" t="s">
        <v>77</v>
      </c>
      <c r="B106" s="11">
        <f t="shared" si="113"/>
        <v>95</v>
      </c>
      <c r="C106" s="11">
        <f t="shared" si="113"/>
        <v>2940</v>
      </c>
      <c r="D106" s="11">
        <f t="shared" si="113"/>
        <v>7358</v>
      </c>
      <c r="E106" s="16">
        <v>94</v>
      </c>
      <c r="F106" s="16">
        <v>2640</v>
      </c>
      <c r="G106" s="16">
        <v>5358</v>
      </c>
      <c r="H106" s="16">
        <v>1</v>
      </c>
      <c r="I106" s="16">
        <v>300</v>
      </c>
      <c r="J106" s="17">
        <v>2000</v>
      </c>
    </row>
    <row r="107" spans="1:11" ht="18" customHeight="1" x14ac:dyDescent="0.25">
      <c r="A107" s="26" t="s">
        <v>79</v>
      </c>
      <c r="B107" s="11">
        <f t="shared" si="113"/>
        <v>4</v>
      </c>
      <c r="C107" s="11">
        <f t="shared" si="113"/>
        <v>2932</v>
      </c>
      <c r="D107" s="11">
        <f t="shared" si="113"/>
        <v>15369</v>
      </c>
      <c r="E107" s="16">
        <v>1</v>
      </c>
      <c r="F107" s="16">
        <v>32</v>
      </c>
      <c r="G107" s="16">
        <v>216</v>
      </c>
      <c r="H107" s="16">
        <v>3</v>
      </c>
      <c r="I107" s="16">
        <v>2900</v>
      </c>
      <c r="J107" s="17">
        <v>15153</v>
      </c>
    </row>
    <row r="108" spans="1:11" ht="18" customHeight="1" x14ac:dyDescent="0.25">
      <c r="A108" s="26" t="s">
        <v>78</v>
      </c>
      <c r="B108" s="11">
        <f t="shared" si="113"/>
        <v>66</v>
      </c>
      <c r="C108" s="11">
        <f t="shared" si="113"/>
        <v>3151</v>
      </c>
      <c r="D108" s="11">
        <f t="shared" si="113"/>
        <v>10475</v>
      </c>
      <c r="E108" s="16">
        <v>64</v>
      </c>
      <c r="F108" s="16">
        <v>1045</v>
      </c>
      <c r="G108" s="16">
        <v>5689</v>
      </c>
      <c r="H108" s="16">
        <v>2</v>
      </c>
      <c r="I108" s="16">
        <v>2106</v>
      </c>
      <c r="J108" s="17">
        <v>4786</v>
      </c>
    </row>
    <row r="109" spans="1:11" ht="20.100000000000001" customHeight="1" x14ac:dyDescent="0.25">
      <c r="A109" s="15" t="s">
        <v>66</v>
      </c>
      <c r="B109" s="11">
        <f t="shared" ref="B109:J109" si="114">SUM(B110:B114)</f>
        <v>517</v>
      </c>
      <c r="C109" s="11">
        <f t="shared" si="114"/>
        <v>9288</v>
      </c>
      <c r="D109" s="11">
        <f t="shared" si="114"/>
        <v>47728</v>
      </c>
      <c r="E109" s="11">
        <f>SUM(E110:E114)</f>
        <v>515</v>
      </c>
      <c r="F109" s="11">
        <f t="shared" si="114"/>
        <v>6404</v>
      </c>
      <c r="G109" s="11">
        <f t="shared" si="114"/>
        <v>42665</v>
      </c>
      <c r="H109" s="11">
        <f t="shared" si="114"/>
        <v>2</v>
      </c>
      <c r="I109" s="11">
        <f t="shared" si="114"/>
        <v>2884</v>
      </c>
      <c r="J109" s="12">
        <f t="shared" si="114"/>
        <v>5063</v>
      </c>
    </row>
    <row r="110" spans="1:11" ht="15" customHeight="1" x14ac:dyDescent="0.25">
      <c r="A110" s="26" t="s">
        <v>73</v>
      </c>
      <c r="B110" s="11">
        <f t="shared" ref="B110:D114" si="115">+E110+H110</f>
        <v>2</v>
      </c>
      <c r="C110" s="11">
        <f t="shared" si="115"/>
        <v>80</v>
      </c>
      <c r="D110" s="11">
        <f t="shared" si="115"/>
        <v>532</v>
      </c>
      <c r="E110" s="16">
        <v>2</v>
      </c>
      <c r="F110" s="16">
        <v>80</v>
      </c>
      <c r="G110" s="16">
        <v>532</v>
      </c>
      <c r="H110" s="16">
        <v>0</v>
      </c>
      <c r="I110" s="16">
        <v>0</v>
      </c>
      <c r="J110" s="17">
        <v>0</v>
      </c>
    </row>
    <row r="111" spans="1:11" ht="15" customHeight="1" x14ac:dyDescent="0.25">
      <c r="A111" s="26" t="s">
        <v>74</v>
      </c>
      <c r="B111" s="11">
        <f t="shared" si="115"/>
        <v>36</v>
      </c>
      <c r="C111" s="11">
        <f t="shared" si="115"/>
        <v>2912</v>
      </c>
      <c r="D111" s="11">
        <f t="shared" si="115"/>
        <v>5245</v>
      </c>
      <c r="E111" s="16">
        <v>35</v>
      </c>
      <c r="F111" s="16">
        <v>412</v>
      </c>
      <c r="G111" s="16">
        <v>2745</v>
      </c>
      <c r="H111" s="16">
        <v>1</v>
      </c>
      <c r="I111" s="16">
        <v>2500</v>
      </c>
      <c r="J111" s="17">
        <v>2500</v>
      </c>
    </row>
    <row r="112" spans="1:11" ht="15" customHeight="1" x14ac:dyDescent="0.25">
      <c r="A112" s="26" t="s">
        <v>66</v>
      </c>
      <c r="B112" s="11">
        <f t="shared" si="115"/>
        <v>1</v>
      </c>
      <c r="C112" s="11">
        <f t="shared" si="115"/>
        <v>384</v>
      </c>
      <c r="D112" s="11">
        <f t="shared" si="115"/>
        <v>2563</v>
      </c>
      <c r="E112" s="16">
        <v>0</v>
      </c>
      <c r="F112" s="16">
        <v>0</v>
      </c>
      <c r="G112" s="16">
        <v>0</v>
      </c>
      <c r="H112" s="16">
        <v>1</v>
      </c>
      <c r="I112" s="16">
        <v>384</v>
      </c>
      <c r="J112" s="17">
        <v>2563</v>
      </c>
    </row>
    <row r="113" spans="1:11" ht="15" customHeight="1" x14ac:dyDescent="0.25">
      <c r="A113" s="26" t="s">
        <v>75</v>
      </c>
      <c r="B113" s="11">
        <f t="shared" si="115"/>
        <v>310</v>
      </c>
      <c r="C113" s="11">
        <f t="shared" si="115"/>
        <v>3388</v>
      </c>
      <c r="D113" s="11">
        <f t="shared" si="115"/>
        <v>22576</v>
      </c>
      <c r="E113" s="16">
        <v>310</v>
      </c>
      <c r="F113" s="16">
        <v>3388</v>
      </c>
      <c r="G113" s="16">
        <v>22576</v>
      </c>
      <c r="H113" s="16">
        <v>0</v>
      </c>
      <c r="I113" s="16">
        <v>0</v>
      </c>
      <c r="J113" s="17">
        <v>0</v>
      </c>
    </row>
    <row r="114" spans="1:11" ht="15" customHeight="1" x14ac:dyDescent="0.25">
      <c r="A114" s="26" t="s">
        <v>69</v>
      </c>
      <c r="B114" s="11">
        <f t="shared" si="115"/>
        <v>168</v>
      </c>
      <c r="C114" s="11">
        <f t="shared" si="115"/>
        <v>2524</v>
      </c>
      <c r="D114" s="11">
        <f t="shared" si="115"/>
        <v>16812</v>
      </c>
      <c r="E114" s="16">
        <v>168</v>
      </c>
      <c r="F114" s="16">
        <v>2524</v>
      </c>
      <c r="G114" s="16">
        <v>16812</v>
      </c>
      <c r="H114" s="16">
        <v>0</v>
      </c>
      <c r="I114" s="16">
        <v>0</v>
      </c>
      <c r="J114" s="17">
        <v>0</v>
      </c>
    </row>
    <row r="115" spans="1:11" ht="17.100000000000001" customHeight="1" x14ac:dyDescent="0.25">
      <c r="A115" s="18"/>
      <c r="B115" s="48" t="s">
        <v>38</v>
      </c>
      <c r="C115" s="49"/>
      <c r="D115" s="49"/>
      <c r="E115" s="49"/>
      <c r="F115" s="49"/>
      <c r="G115" s="49"/>
      <c r="H115" s="49"/>
      <c r="I115" s="49"/>
      <c r="J115" s="49"/>
    </row>
    <row r="116" spans="1:11" ht="24.95" customHeight="1" x14ac:dyDescent="0.25">
      <c r="A116" s="10" t="s">
        <v>39</v>
      </c>
      <c r="B116" s="11">
        <f>+B117+B132</f>
        <v>136</v>
      </c>
      <c r="C116" s="11">
        <f>+C117+C132</f>
        <v>1762</v>
      </c>
      <c r="D116" s="11">
        <f t="shared" ref="D116:J116" si="116">+D117+D132</f>
        <v>11007</v>
      </c>
      <c r="E116" s="11">
        <f t="shared" si="116"/>
        <v>131</v>
      </c>
      <c r="F116" s="11">
        <f t="shared" si="116"/>
        <v>1647</v>
      </c>
      <c r="G116" s="11">
        <f t="shared" si="116"/>
        <v>10252</v>
      </c>
      <c r="H116" s="11">
        <f t="shared" si="116"/>
        <v>5</v>
      </c>
      <c r="I116" s="11">
        <f t="shared" si="116"/>
        <v>115</v>
      </c>
      <c r="J116" s="12">
        <f t="shared" si="116"/>
        <v>755</v>
      </c>
      <c r="K116" s="7"/>
    </row>
    <row r="117" spans="1:11" ht="20.100000000000001" customHeight="1" x14ac:dyDescent="0.25">
      <c r="A117" s="18" t="s">
        <v>40</v>
      </c>
      <c r="B117" s="24">
        <f>+B118+B130</f>
        <v>33</v>
      </c>
      <c r="C117" s="23">
        <f t="shared" ref="C117:J117" si="117">+C118+C130</f>
        <v>500</v>
      </c>
      <c r="D117" s="23">
        <f t="shared" si="117"/>
        <v>2594</v>
      </c>
      <c r="E117" s="23">
        <f t="shared" si="117"/>
        <v>28</v>
      </c>
      <c r="F117" s="23">
        <f t="shared" si="117"/>
        <v>385</v>
      </c>
      <c r="G117" s="23">
        <f t="shared" si="117"/>
        <v>1839</v>
      </c>
      <c r="H117" s="23">
        <f t="shared" si="117"/>
        <v>5</v>
      </c>
      <c r="I117" s="23">
        <f t="shared" si="117"/>
        <v>115</v>
      </c>
      <c r="J117" s="23">
        <f t="shared" si="117"/>
        <v>755</v>
      </c>
    </row>
    <row r="118" spans="1:11" ht="20.100000000000001" customHeight="1" x14ac:dyDescent="0.25">
      <c r="A118" s="15" t="s">
        <v>40</v>
      </c>
      <c r="B118" s="11">
        <f>SUM(B119:B129)</f>
        <v>30</v>
      </c>
      <c r="C118" s="11">
        <f t="shared" ref="C118:J118" si="118">SUM(C119:C129)</f>
        <v>445</v>
      </c>
      <c r="D118" s="11">
        <f t="shared" si="118"/>
        <v>2480</v>
      </c>
      <c r="E118" s="11">
        <f t="shared" si="118"/>
        <v>25</v>
      </c>
      <c r="F118" s="11">
        <f t="shared" si="118"/>
        <v>330</v>
      </c>
      <c r="G118" s="11">
        <f t="shared" si="118"/>
        <v>1725</v>
      </c>
      <c r="H118" s="11">
        <f t="shared" si="118"/>
        <v>5</v>
      </c>
      <c r="I118" s="11">
        <f t="shared" si="118"/>
        <v>115</v>
      </c>
      <c r="J118" s="12">
        <f t="shared" si="118"/>
        <v>755</v>
      </c>
    </row>
    <row r="119" spans="1:11" ht="17.100000000000001" customHeight="1" x14ac:dyDescent="0.25">
      <c r="A119" s="26" t="s">
        <v>60</v>
      </c>
      <c r="B119" s="11">
        <f>+E119+H119</f>
        <v>3</v>
      </c>
      <c r="C119" s="11">
        <f>+F119+I119</f>
        <v>45</v>
      </c>
      <c r="D119" s="11">
        <f>+G119+J119</f>
        <v>79</v>
      </c>
      <c r="E119" s="16">
        <v>2</v>
      </c>
      <c r="F119" s="16">
        <v>43</v>
      </c>
      <c r="G119" s="16">
        <v>70</v>
      </c>
      <c r="H119" s="16">
        <v>1</v>
      </c>
      <c r="I119" s="16">
        <v>2</v>
      </c>
      <c r="J119" s="17">
        <v>9</v>
      </c>
    </row>
    <row r="120" spans="1:11" ht="17.100000000000001" customHeight="1" x14ac:dyDescent="0.25">
      <c r="A120" s="26" t="s">
        <v>59</v>
      </c>
      <c r="B120" s="11">
        <f t="shared" ref="B120:D129" si="119">+E120+H120</f>
        <v>2</v>
      </c>
      <c r="C120" s="11">
        <f t="shared" si="119"/>
        <v>90</v>
      </c>
      <c r="D120" s="11">
        <f t="shared" si="119"/>
        <v>595</v>
      </c>
      <c r="E120" s="16">
        <v>2</v>
      </c>
      <c r="F120" s="16">
        <v>90</v>
      </c>
      <c r="G120" s="16">
        <v>595</v>
      </c>
      <c r="H120" s="16">
        <v>0</v>
      </c>
      <c r="I120" s="16">
        <v>0</v>
      </c>
      <c r="J120" s="17">
        <v>0</v>
      </c>
    </row>
    <row r="121" spans="1:11" ht="17.100000000000001" customHeight="1" x14ac:dyDescent="0.25">
      <c r="A121" s="26" t="s">
        <v>57</v>
      </c>
      <c r="B121" s="11">
        <f t="shared" si="119"/>
        <v>3</v>
      </c>
      <c r="C121" s="11">
        <f t="shared" si="119"/>
        <v>18</v>
      </c>
      <c r="D121" s="11">
        <f t="shared" si="119"/>
        <v>119</v>
      </c>
      <c r="E121" s="16">
        <v>3</v>
      </c>
      <c r="F121" s="16">
        <v>18</v>
      </c>
      <c r="G121" s="16">
        <v>119</v>
      </c>
      <c r="H121" s="16">
        <v>0</v>
      </c>
      <c r="I121" s="16">
        <v>0</v>
      </c>
      <c r="J121" s="17">
        <v>0</v>
      </c>
    </row>
    <row r="122" spans="1:11" ht="17.100000000000001" customHeight="1" x14ac:dyDescent="0.25">
      <c r="A122" s="26" t="s">
        <v>56</v>
      </c>
      <c r="B122" s="11">
        <f t="shared" si="119"/>
        <v>3</v>
      </c>
      <c r="C122" s="11">
        <f t="shared" si="119"/>
        <v>7</v>
      </c>
      <c r="D122" s="11">
        <f t="shared" si="119"/>
        <v>103</v>
      </c>
      <c r="E122" s="16">
        <v>3</v>
      </c>
      <c r="F122" s="16">
        <v>7</v>
      </c>
      <c r="G122" s="16">
        <v>103</v>
      </c>
      <c r="H122" s="16">
        <v>0</v>
      </c>
      <c r="I122" s="16">
        <v>0</v>
      </c>
      <c r="J122" s="17">
        <v>0</v>
      </c>
    </row>
    <row r="123" spans="1:11" ht="17.100000000000001" customHeight="1" x14ac:dyDescent="0.25">
      <c r="A123" s="26" t="s">
        <v>70</v>
      </c>
      <c r="B123" s="11">
        <f t="shared" si="119"/>
        <v>1</v>
      </c>
      <c r="C123" s="11">
        <f t="shared" si="119"/>
        <v>3</v>
      </c>
      <c r="D123" s="11">
        <f t="shared" si="119"/>
        <v>29</v>
      </c>
      <c r="E123" s="16">
        <v>1</v>
      </c>
      <c r="F123" s="16">
        <v>3</v>
      </c>
      <c r="G123" s="16">
        <v>29</v>
      </c>
      <c r="H123" s="16">
        <v>0</v>
      </c>
      <c r="I123" s="16">
        <v>0</v>
      </c>
      <c r="J123" s="17">
        <v>0</v>
      </c>
    </row>
    <row r="124" spans="1:11" ht="17.100000000000001" customHeight="1" x14ac:dyDescent="0.25">
      <c r="A124" s="26" t="s">
        <v>71</v>
      </c>
      <c r="B124" s="11">
        <f t="shared" si="119"/>
        <v>3</v>
      </c>
      <c r="C124" s="11">
        <f t="shared" si="119"/>
        <v>22</v>
      </c>
      <c r="D124" s="11">
        <f t="shared" si="119"/>
        <v>222</v>
      </c>
      <c r="E124" s="16">
        <v>3</v>
      </c>
      <c r="F124" s="16">
        <v>22</v>
      </c>
      <c r="G124" s="16">
        <v>222</v>
      </c>
      <c r="H124" s="16">
        <v>0</v>
      </c>
      <c r="I124" s="16">
        <v>0</v>
      </c>
      <c r="J124" s="17">
        <v>0</v>
      </c>
    </row>
    <row r="125" spans="1:11" ht="17.100000000000001" customHeight="1" x14ac:dyDescent="0.25">
      <c r="A125" s="26" t="s">
        <v>55</v>
      </c>
      <c r="B125" s="11">
        <f t="shared" si="119"/>
        <v>6</v>
      </c>
      <c r="C125" s="11">
        <f t="shared" si="119"/>
        <v>100</v>
      </c>
      <c r="D125" s="11">
        <f t="shared" si="119"/>
        <v>140</v>
      </c>
      <c r="E125" s="16">
        <v>4</v>
      </c>
      <c r="F125" s="16">
        <v>96</v>
      </c>
      <c r="G125" s="16">
        <v>119</v>
      </c>
      <c r="H125" s="16">
        <v>2</v>
      </c>
      <c r="I125" s="16">
        <v>4</v>
      </c>
      <c r="J125" s="17">
        <v>21</v>
      </c>
    </row>
    <row r="126" spans="1:11" ht="17.100000000000001" customHeight="1" x14ac:dyDescent="0.25">
      <c r="A126" s="26" t="s">
        <v>54</v>
      </c>
      <c r="B126" s="11">
        <f t="shared" si="119"/>
        <v>4</v>
      </c>
      <c r="C126" s="11">
        <f t="shared" si="119"/>
        <v>26</v>
      </c>
      <c r="D126" s="11">
        <f t="shared" si="119"/>
        <v>334</v>
      </c>
      <c r="E126" s="16">
        <v>4</v>
      </c>
      <c r="F126" s="16">
        <v>26</v>
      </c>
      <c r="G126" s="16">
        <v>334</v>
      </c>
      <c r="H126" s="16">
        <v>0</v>
      </c>
      <c r="I126" s="16">
        <v>0</v>
      </c>
      <c r="J126" s="17">
        <v>0</v>
      </c>
    </row>
    <row r="127" spans="1:11" ht="17.100000000000001" customHeight="1" x14ac:dyDescent="0.25">
      <c r="A127" s="26" t="s">
        <v>72</v>
      </c>
      <c r="B127" s="11">
        <f t="shared" si="119"/>
        <v>1</v>
      </c>
      <c r="C127" s="11">
        <f t="shared" si="119"/>
        <v>4</v>
      </c>
      <c r="D127" s="11">
        <f t="shared" si="119"/>
        <v>24</v>
      </c>
      <c r="E127" s="16">
        <v>0</v>
      </c>
      <c r="F127" s="16">
        <v>0</v>
      </c>
      <c r="G127" s="16">
        <v>0</v>
      </c>
      <c r="H127" s="16">
        <v>1</v>
      </c>
      <c r="I127" s="16">
        <v>4</v>
      </c>
      <c r="J127" s="17">
        <v>24</v>
      </c>
    </row>
    <row r="128" spans="1:11" ht="17.100000000000001" customHeight="1" x14ac:dyDescent="0.25">
      <c r="A128" s="26" t="s">
        <v>53</v>
      </c>
      <c r="B128" s="11">
        <f t="shared" si="119"/>
        <v>1</v>
      </c>
      <c r="C128" s="11">
        <f t="shared" si="119"/>
        <v>14</v>
      </c>
      <c r="D128" s="11">
        <f t="shared" si="119"/>
        <v>50</v>
      </c>
      <c r="E128" s="16">
        <v>1</v>
      </c>
      <c r="F128" s="16">
        <v>14</v>
      </c>
      <c r="G128" s="16">
        <v>50</v>
      </c>
      <c r="H128" s="16">
        <v>0</v>
      </c>
      <c r="I128" s="16">
        <v>0</v>
      </c>
      <c r="J128" s="17">
        <v>0</v>
      </c>
    </row>
    <row r="129" spans="1:11" ht="17.100000000000001" customHeight="1" x14ac:dyDescent="0.25">
      <c r="A129" s="26" t="s">
        <v>52</v>
      </c>
      <c r="B129" s="11">
        <f t="shared" si="119"/>
        <v>3</v>
      </c>
      <c r="C129" s="11">
        <f t="shared" si="119"/>
        <v>116</v>
      </c>
      <c r="D129" s="11">
        <f t="shared" si="119"/>
        <v>785</v>
      </c>
      <c r="E129" s="16">
        <v>2</v>
      </c>
      <c r="F129" s="16">
        <v>11</v>
      </c>
      <c r="G129" s="16">
        <v>84</v>
      </c>
      <c r="H129" s="16">
        <v>1</v>
      </c>
      <c r="I129" s="16">
        <v>105</v>
      </c>
      <c r="J129" s="17">
        <v>701</v>
      </c>
    </row>
    <row r="130" spans="1:11" x14ac:dyDescent="0.25">
      <c r="A130" s="15" t="s">
        <v>35</v>
      </c>
      <c r="B130" s="11">
        <f t="shared" ref="B130:J130" si="120">SUM(B131:B131)</f>
        <v>3</v>
      </c>
      <c r="C130" s="11">
        <f t="shared" si="120"/>
        <v>55</v>
      </c>
      <c r="D130" s="11">
        <f t="shared" si="120"/>
        <v>114</v>
      </c>
      <c r="E130" s="11">
        <f t="shared" si="120"/>
        <v>3</v>
      </c>
      <c r="F130" s="11">
        <f t="shared" si="120"/>
        <v>55</v>
      </c>
      <c r="G130" s="11">
        <f t="shared" si="120"/>
        <v>114</v>
      </c>
      <c r="H130" s="11">
        <f t="shared" si="120"/>
        <v>0</v>
      </c>
      <c r="I130" s="11">
        <f t="shared" si="120"/>
        <v>0</v>
      </c>
      <c r="J130" s="12">
        <f t="shared" si="120"/>
        <v>0</v>
      </c>
    </row>
    <row r="131" spans="1:11" x14ac:dyDescent="0.25">
      <c r="A131" s="26" t="s">
        <v>61</v>
      </c>
      <c r="B131" s="11">
        <f t="shared" ref="B131" si="121">+E131+H131</f>
        <v>3</v>
      </c>
      <c r="C131" s="11">
        <f>+F131+I131</f>
        <v>55</v>
      </c>
      <c r="D131" s="11">
        <f>+G131+J131</f>
        <v>114</v>
      </c>
      <c r="E131" s="16">
        <v>3</v>
      </c>
      <c r="F131" s="16">
        <v>55</v>
      </c>
      <c r="G131" s="16">
        <v>114</v>
      </c>
      <c r="H131" s="16">
        <v>0</v>
      </c>
      <c r="I131" s="16">
        <v>0</v>
      </c>
      <c r="J131" s="17">
        <v>0</v>
      </c>
    </row>
    <row r="132" spans="1:11" x14ac:dyDescent="0.25">
      <c r="A132" s="25" t="s">
        <v>50</v>
      </c>
      <c r="B132" s="11">
        <f>+B133</f>
        <v>103</v>
      </c>
      <c r="C132" s="11">
        <f t="shared" ref="C132:J132" si="122">+C133</f>
        <v>1262</v>
      </c>
      <c r="D132" s="11">
        <f t="shared" si="122"/>
        <v>8413</v>
      </c>
      <c r="E132" s="11">
        <f t="shared" si="122"/>
        <v>103</v>
      </c>
      <c r="F132" s="11">
        <f t="shared" si="122"/>
        <v>1262</v>
      </c>
      <c r="G132" s="11">
        <f t="shared" si="122"/>
        <v>8413</v>
      </c>
      <c r="H132" s="11">
        <f t="shared" si="122"/>
        <v>0</v>
      </c>
      <c r="I132" s="11">
        <f t="shared" si="122"/>
        <v>0</v>
      </c>
      <c r="J132" s="12">
        <f t="shared" si="122"/>
        <v>0</v>
      </c>
      <c r="K132" s="7"/>
    </row>
    <row r="133" spans="1:11" x14ac:dyDescent="0.25">
      <c r="A133" s="15" t="s">
        <v>66</v>
      </c>
      <c r="B133" s="11">
        <f>SUM(B134)</f>
        <v>103</v>
      </c>
      <c r="C133" s="11">
        <f t="shared" ref="C133:J133" si="123">SUM(C134)</f>
        <v>1262</v>
      </c>
      <c r="D133" s="11">
        <f t="shared" si="123"/>
        <v>8413</v>
      </c>
      <c r="E133" s="11">
        <f t="shared" si="123"/>
        <v>103</v>
      </c>
      <c r="F133" s="11">
        <f t="shared" si="123"/>
        <v>1262</v>
      </c>
      <c r="G133" s="11">
        <f t="shared" si="123"/>
        <v>8413</v>
      </c>
      <c r="H133" s="11">
        <f t="shared" si="123"/>
        <v>0</v>
      </c>
      <c r="I133" s="11">
        <f t="shared" si="123"/>
        <v>0</v>
      </c>
      <c r="J133" s="12">
        <f t="shared" si="123"/>
        <v>0</v>
      </c>
    </row>
    <row r="134" spans="1:11" x14ac:dyDescent="0.25">
      <c r="A134" s="26" t="s">
        <v>69</v>
      </c>
      <c r="B134" s="11">
        <f t="shared" ref="B134:D134" si="124">+E134+H134</f>
        <v>103</v>
      </c>
      <c r="C134" s="11">
        <f t="shared" si="124"/>
        <v>1262</v>
      </c>
      <c r="D134" s="11">
        <f t="shared" si="124"/>
        <v>8413</v>
      </c>
      <c r="E134" s="16">
        <v>103</v>
      </c>
      <c r="F134" s="16">
        <v>1262</v>
      </c>
      <c r="G134" s="16">
        <v>8413</v>
      </c>
      <c r="H134" s="16">
        <v>0</v>
      </c>
      <c r="I134" s="16">
        <v>0</v>
      </c>
      <c r="J134" s="17">
        <v>0</v>
      </c>
    </row>
    <row r="135" spans="1:11" x14ac:dyDescent="0.25">
      <c r="A135" s="18"/>
      <c r="B135" s="48" t="s">
        <v>42</v>
      </c>
      <c r="C135" s="49"/>
      <c r="D135" s="49"/>
      <c r="E135" s="49"/>
      <c r="F135" s="49"/>
      <c r="G135" s="49"/>
      <c r="H135" s="49"/>
      <c r="I135" s="49"/>
      <c r="J135" s="49"/>
    </row>
    <row r="136" spans="1:11" ht="24.95" customHeight="1" x14ac:dyDescent="0.25">
      <c r="A136" s="10" t="s">
        <v>5</v>
      </c>
      <c r="B136" s="11">
        <f>+B137+B153</f>
        <v>163</v>
      </c>
      <c r="C136" s="11">
        <f>+C137+C153</f>
        <v>6503</v>
      </c>
      <c r="D136" s="11">
        <f t="shared" ref="D136:G136" si="125">+D137+D153</f>
        <v>59807</v>
      </c>
      <c r="E136" s="11">
        <f>+E137+E153</f>
        <v>155</v>
      </c>
      <c r="F136" s="11">
        <f t="shared" si="125"/>
        <v>3932</v>
      </c>
      <c r="G136" s="11">
        <f t="shared" si="125"/>
        <v>15270</v>
      </c>
      <c r="H136" s="11">
        <f>+H137+H149</f>
        <v>6</v>
      </c>
      <c r="I136" s="11">
        <f t="shared" ref="I136:J136" si="126">+I137+I149</f>
        <v>1740</v>
      </c>
      <c r="J136" s="12">
        <f t="shared" si="126"/>
        <v>38139</v>
      </c>
      <c r="K136" s="7"/>
    </row>
    <row r="137" spans="1:11" x14ac:dyDescent="0.25">
      <c r="A137" s="18" t="s">
        <v>40</v>
      </c>
      <c r="B137" s="24">
        <f>+B138+B149</f>
        <v>61</v>
      </c>
      <c r="C137" s="23">
        <f t="shared" ref="C137:J137" si="127">+C138+C149</f>
        <v>4313</v>
      </c>
      <c r="D137" s="24">
        <f t="shared" si="127"/>
        <v>44353</v>
      </c>
      <c r="E137" s="23">
        <f t="shared" si="127"/>
        <v>55</v>
      </c>
      <c r="F137" s="23">
        <f t="shared" si="127"/>
        <v>2573</v>
      </c>
      <c r="G137" s="23">
        <f t="shared" si="127"/>
        <v>6214</v>
      </c>
      <c r="H137" s="23">
        <f>+H138+H149</f>
        <v>6</v>
      </c>
      <c r="I137" s="23">
        <f t="shared" si="127"/>
        <v>1740</v>
      </c>
      <c r="J137" s="23">
        <f t="shared" si="127"/>
        <v>38139</v>
      </c>
    </row>
    <row r="138" spans="1:11" x14ac:dyDescent="0.25">
      <c r="A138" s="15" t="s">
        <v>40</v>
      </c>
      <c r="B138" s="24">
        <f>SUM(B139:B148)</f>
        <v>56</v>
      </c>
      <c r="C138" s="23">
        <f t="shared" ref="C138:J138" si="128">SUM(C139:C148)</f>
        <v>4190</v>
      </c>
      <c r="D138" s="24">
        <f t="shared" si="128"/>
        <v>43961</v>
      </c>
      <c r="E138" s="23">
        <f t="shared" si="128"/>
        <v>50</v>
      </c>
      <c r="F138" s="23">
        <f t="shared" si="128"/>
        <v>2450</v>
      </c>
      <c r="G138" s="23">
        <f t="shared" si="128"/>
        <v>5822</v>
      </c>
      <c r="H138" s="23">
        <f t="shared" si="128"/>
        <v>6</v>
      </c>
      <c r="I138" s="23">
        <f t="shared" si="128"/>
        <v>1740</v>
      </c>
      <c r="J138" s="23">
        <f t="shared" si="128"/>
        <v>38139</v>
      </c>
    </row>
    <row r="139" spans="1:11" ht="15.75" customHeight="1" x14ac:dyDescent="0.25">
      <c r="A139" s="26" t="s">
        <v>60</v>
      </c>
      <c r="B139" s="11">
        <f>+E139+H139</f>
        <v>2</v>
      </c>
      <c r="C139" s="11">
        <f>+F139+I139</f>
        <v>12</v>
      </c>
      <c r="D139" s="11">
        <f>+G139+J139</f>
        <v>79</v>
      </c>
      <c r="E139" s="16">
        <v>2</v>
      </c>
      <c r="F139" s="16">
        <v>12</v>
      </c>
      <c r="G139" s="16">
        <v>79</v>
      </c>
      <c r="H139" s="16">
        <v>0</v>
      </c>
      <c r="I139" s="16">
        <v>0</v>
      </c>
      <c r="J139" s="17">
        <v>0</v>
      </c>
    </row>
    <row r="140" spans="1:11" ht="15.75" customHeight="1" x14ac:dyDescent="0.25">
      <c r="A140" s="26" t="s">
        <v>59</v>
      </c>
      <c r="B140" s="11">
        <f t="shared" ref="B140:D148" si="129">+E140+H140</f>
        <v>10</v>
      </c>
      <c r="C140" s="11">
        <f t="shared" si="129"/>
        <v>2007</v>
      </c>
      <c r="D140" s="11">
        <f t="shared" si="129"/>
        <v>3090</v>
      </c>
      <c r="E140" s="16">
        <v>10</v>
      </c>
      <c r="F140" s="16">
        <v>2007</v>
      </c>
      <c r="G140" s="16">
        <v>3090</v>
      </c>
      <c r="H140" s="16">
        <v>0</v>
      </c>
      <c r="I140" s="16">
        <v>0</v>
      </c>
      <c r="J140" s="17">
        <v>0</v>
      </c>
    </row>
    <row r="141" spans="1:11" ht="15.75" customHeight="1" x14ac:dyDescent="0.25">
      <c r="A141" s="26" t="s">
        <v>58</v>
      </c>
      <c r="B141" s="11">
        <f t="shared" si="129"/>
        <v>1</v>
      </c>
      <c r="C141" s="11">
        <f t="shared" si="129"/>
        <v>851</v>
      </c>
      <c r="D141" s="11">
        <f t="shared" si="129"/>
        <v>4051</v>
      </c>
      <c r="E141" s="16">
        <v>0</v>
      </c>
      <c r="F141" s="16">
        <v>0</v>
      </c>
      <c r="G141" s="16">
        <v>0</v>
      </c>
      <c r="H141" s="16">
        <v>1</v>
      </c>
      <c r="I141" s="16">
        <v>851</v>
      </c>
      <c r="J141" s="17">
        <v>4051</v>
      </c>
    </row>
    <row r="142" spans="1:11" ht="15.75" customHeight="1" x14ac:dyDescent="0.25">
      <c r="A142" s="26" t="s">
        <v>57</v>
      </c>
      <c r="B142" s="11">
        <f t="shared" si="129"/>
        <v>1</v>
      </c>
      <c r="C142" s="11">
        <f t="shared" si="129"/>
        <v>2</v>
      </c>
      <c r="D142" s="11">
        <f t="shared" si="129"/>
        <v>11</v>
      </c>
      <c r="E142" s="16">
        <v>1</v>
      </c>
      <c r="F142" s="16">
        <v>2</v>
      </c>
      <c r="G142" s="16">
        <v>11</v>
      </c>
      <c r="H142" s="16">
        <v>0</v>
      </c>
      <c r="I142" s="16">
        <v>0</v>
      </c>
      <c r="J142" s="17">
        <v>0</v>
      </c>
    </row>
    <row r="143" spans="1:11" ht="15.75" customHeight="1" x14ac:dyDescent="0.25">
      <c r="A143" s="26" t="s">
        <v>56</v>
      </c>
      <c r="B143" s="11">
        <f t="shared" si="129"/>
        <v>4</v>
      </c>
      <c r="C143" s="11">
        <f t="shared" si="129"/>
        <v>98</v>
      </c>
      <c r="D143" s="11">
        <f t="shared" si="129"/>
        <v>372</v>
      </c>
      <c r="E143" s="16">
        <v>4</v>
      </c>
      <c r="F143" s="16">
        <v>98</v>
      </c>
      <c r="G143" s="16">
        <v>372</v>
      </c>
      <c r="H143" s="16">
        <v>0</v>
      </c>
      <c r="I143" s="16">
        <v>0</v>
      </c>
      <c r="J143" s="17">
        <v>0</v>
      </c>
    </row>
    <row r="144" spans="1:11" ht="15.75" customHeight="1" x14ac:dyDescent="0.25">
      <c r="A144" s="26" t="s">
        <v>68</v>
      </c>
      <c r="B144" s="11">
        <f t="shared" si="129"/>
        <v>4</v>
      </c>
      <c r="C144" s="11">
        <f t="shared" si="129"/>
        <v>876</v>
      </c>
      <c r="D144" s="11">
        <f t="shared" si="129"/>
        <v>34057</v>
      </c>
      <c r="E144" s="16">
        <v>1</v>
      </c>
      <c r="F144" s="16">
        <v>11</v>
      </c>
      <c r="G144" s="16">
        <v>70</v>
      </c>
      <c r="H144" s="16">
        <v>3</v>
      </c>
      <c r="I144" s="16">
        <v>865</v>
      </c>
      <c r="J144" s="17">
        <v>33987</v>
      </c>
    </row>
    <row r="145" spans="1:11" ht="15.75" customHeight="1" x14ac:dyDescent="0.25">
      <c r="A145" s="26" t="s">
        <v>55</v>
      </c>
      <c r="B145" s="11">
        <f t="shared" si="129"/>
        <v>5</v>
      </c>
      <c r="C145" s="11">
        <f t="shared" si="129"/>
        <v>101</v>
      </c>
      <c r="D145" s="11">
        <f t="shared" si="129"/>
        <v>166</v>
      </c>
      <c r="E145" s="16">
        <v>5</v>
      </c>
      <c r="F145" s="16">
        <v>101</v>
      </c>
      <c r="G145" s="16">
        <v>166</v>
      </c>
      <c r="H145" s="16">
        <v>0</v>
      </c>
      <c r="I145" s="16">
        <v>0</v>
      </c>
      <c r="J145" s="17">
        <v>0</v>
      </c>
    </row>
    <row r="146" spans="1:11" ht="15.75" customHeight="1" x14ac:dyDescent="0.25">
      <c r="A146" s="26" t="s">
        <v>54</v>
      </c>
      <c r="B146" s="11">
        <f t="shared" si="129"/>
        <v>17</v>
      </c>
      <c r="C146" s="11">
        <f t="shared" si="129"/>
        <v>124</v>
      </c>
      <c r="D146" s="11">
        <f t="shared" si="129"/>
        <v>877</v>
      </c>
      <c r="E146" s="16">
        <v>16</v>
      </c>
      <c r="F146" s="16">
        <v>122</v>
      </c>
      <c r="G146" s="16">
        <v>857</v>
      </c>
      <c r="H146" s="16">
        <v>1</v>
      </c>
      <c r="I146" s="16">
        <v>2</v>
      </c>
      <c r="J146" s="17">
        <v>20</v>
      </c>
    </row>
    <row r="147" spans="1:11" ht="15.75" customHeight="1" x14ac:dyDescent="0.25">
      <c r="A147" s="26" t="s">
        <v>53</v>
      </c>
      <c r="B147" s="11">
        <f t="shared" si="129"/>
        <v>1</v>
      </c>
      <c r="C147" s="11">
        <f t="shared" si="129"/>
        <v>52</v>
      </c>
      <c r="D147" s="11">
        <f t="shared" si="129"/>
        <v>68</v>
      </c>
      <c r="E147" s="16">
        <v>1</v>
      </c>
      <c r="F147" s="16">
        <v>52</v>
      </c>
      <c r="G147" s="16">
        <v>68</v>
      </c>
      <c r="H147" s="16">
        <v>0</v>
      </c>
      <c r="I147" s="16">
        <v>0</v>
      </c>
      <c r="J147" s="17">
        <v>0</v>
      </c>
    </row>
    <row r="148" spans="1:11" ht="15.75" customHeight="1" x14ac:dyDescent="0.25">
      <c r="A148" s="26" t="s">
        <v>52</v>
      </c>
      <c r="B148" s="11">
        <f t="shared" si="129"/>
        <v>11</v>
      </c>
      <c r="C148" s="11">
        <f t="shared" si="129"/>
        <v>67</v>
      </c>
      <c r="D148" s="11">
        <f t="shared" si="129"/>
        <v>1190</v>
      </c>
      <c r="E148" s="16">
        <v>10</v>
      </c>
      <c r="F148" s="16">
        <v>45</v>
      </c>
      <c r="G148" s="16">
        <v>1109</v>
      </c>
      <c r="H148" s="16">
        <v>1</v>
      </c>
      <c r="I148" s="16">
        <v>22</v>
      </c>
      <c r="J148" s="17">
        <v>81</v>
      </c>
    </row>
    <row r="149" spans="1:11" x14ac:dyDescent="0.25">
      <c r="A149" s="15" t="s">
        <v>35</v>
      </c>
      <c r="B149" s="24">
        <f>SUM(B150:B152)</f>
        <v>5</v>
      </c>
      <c r="C149" s="24">
        <f t="shared" ref="C149:J149" si="130">SUM(C150:C152)</f>
        <v>123</v>
      </c>
      <c r="D149" s="24">
        <f t="shared" si="130"/>
        <v>392</v>
      </c>
      <c r="E149" s="24">
        <f t="shared" si="130"/>
        <v>5</v>
      </c>
      <c r="F149" s="24">
        <f t="shared" si="130"/>
        <v>123</v>
      </c>
      <c r="G149" s="24">
        <f t="shared" si="130"/>
        <v>392</v>
      </c>
      <c r="H149" s="24">
        <f t="shared" si="130"/>
        <v>0</v>
      </c>
      <c r="I149" s="24">
        <f t="shared" si="130"/>
        <v>0</v>
      </c>
      <c r="J149" s="23">
        <f t="shared" si="130"/>
        <v>0</v>
      </c>
    </row>
    <row r="150" spans="1:11" ht="15.95" customHeight="1" x14ac:dyDescent="0.25">
      <c r="A150" s="46" t="s">
        <v>61</v>
      </c>
      <c r="B150" s="11">
        <f t="shared" ref="B150:D152" si="131">+E150+H150</f>
        <v>2</v>
      </c>
      <c r="C150" s="11">
        <f t="shared" si="131"/>
        <v>42</v>
      </c>
      <c r="D150" s="11">
        <f t="shared" si="131"/>
        <v>166</v>
      </c>
      <c r="E150" s="16">
        <v>2</v>
      </c>
      <c r="F150" s="16">
        <v>42</v>
      </c>
      <c r="G150" s="16">
        <v>166</v>
      </c>
      <c r="H150" s="16">
        <v>0</v>
      </c>
      <c r="I150" s="16">
        <v>0</v>
      </c>
      <c r="J150" s="17">
        <v>0</v>
      </c>
    </row>
    <row r="151" spans="1:11" ht="15.95" customHeight="1" x14ac:dyDescent="0.25">
      <c r="A151" s="46" t="s">
        <v>62</v>
      </c>
      <c r="B151" s="11">
        <f t="shared" si="131"/>
        <v>2</v>
      </c>
      <c r="C151" s="11">
        <f t="shared" si="131"/>
        <v>79</v>
      </c>
      <c r="D151" s="11">
        <f t="shared" si="131"/>
        <v>124</v>
      </c>
      <c r="E151" s="16">
        <v>2</v>
      </c>
      <c r="F151" s="16">
        <v>79</v>
      </c>
      <c r="G151" s="16">
        <v>124</v>
      </c>
      <c r="H151" s="16">
        <v>0</v>
      </c>
      <c r="I151" s="16">
        <v>0</v>
      </c>
      <c r="J151" s="17">
        <v>0</v>
      </c>
    </row>
    <row r="152" spans="1:11" ht="15.95" customHeight="1" x14ac:dyDescent="0.25">
      <c r="A152" s="46" t="s">
        <v>63</v>
      </c>
      <c r="B152" s="11">
        <f t="shared" si="131"/>
        <v>1</v>
      </c>
      <c r="C152" s="11">
        <f t="shared" si="131"/>
        <v>2</v>
      </c>
      <c r="D152" s="11">
        <f t="shared" si="131"/>
        <v>102</v>
      </c>
      <c r="E152" s="16">
        <v>1</v>
      </c>
      <c r="F152" s="16">
        <v>2</v>
      </c>
      <c r="G152" s="16">
        <v>102</v>
      </c>
      <c r="H152" s="16">
        <v>0</v>
      </c>
      <c r="I152" s="16">
        <v>0</v>
      </c>
      <c r="J152" s="17">
        <v>0</v>
      </c>
    </row>
    <row r="153" spans="1:11" x14ac:dyDescent="0.25">
      <c r="A153" s="22" t="s">
        <v>50</v>
      </c>
      <c r="B153" s="24">
        <f>+B154+B157</f>
        <v>102</v>
      </c>
      <c r="C153" s="23">
        <f t="shared" ref="C153:J153" si="132">+C154+C157</f>
        <v>2190</v>
      </c>
      <c r="D153" s="23">
        <f t="shared" si="132"/>
        <v>15454</v>
      </c>
      <c r="E153" s="23">
        <f t="shared" si="132"/>
        <v>100</v>
      </c>
      <c r="F153" s="23">
        <f t="shared" si="132"/>
        <v>1359</v>
      </c>
      <c r="G153" s="23">
        <f t="shared" si="132"/>
        <v>9056</v>
      </c>
      <c r="H153" s="23">
        <f t="shared" si="132"/>
        <v>2</v>
      </c>
      <c r="I153" s="23">
        <f t="shared" si="132"/>
        <v>831</v>
      </c>
      <c r="J153" s="23">
        <f t="shared" si="132"/>
        <v>6398</v>
      </c>
    </row>
    <row r="154" spans="1:11" x14ac:dyDescent="0.25">
      <c r="A154" s="19" t="s">
        <v>51</v>
      </c>
      <c r="B154" s="11">
        <f>SUM(B155:B156)</f>
        <v>64</v>
      </c>
      <c r="C154" s="11">
        <f t="shared" ref="C154:J154" si="133">SUM(C155:C156)</f>
        <v>1064</v>
      </c>
      <c r="D154" s="11">
        <f t="shared" si="133"/>
        <v>7952</v>
      </c>
      <c r="E154" s="11">
        <f t="shared" si="133"/>
        <v>63</v>
      </c>
      <c r="F154" s="11">
        <f t="shared" si="133"/>
        <v>548</v>
      </c>
      <c r="G154" s="11">
        <f t="shared" si="133"/>
        <v>3654</v>
      </c>
      <c r="H154" s="11">
        <f t="shared" si="133"/>
        <v>1</v>
      </c>
      <c r="I154" s="11">
        <f t="shared" si="133"/>
        <v>516</v>
      </c>
      <c r="J154" s="12">
        <f t="shared" si="133"/>
        <v>4298</v>
      </c>
    </row>
    <row r="155" spans="1:11" x14ac:dyDescent="0.25">
      <c r="A155" s="26" t="s">
        <v>64</v>
      </c>
      <c r="B155" s="11">
        <f t="shared" ref="B155:D156" si="134">+E155+H155</f>
        <v>1</v>
      </c>
      <c r="C155" s="11">
        <f t="shared" si="134"/>
        <v>516</v>
      </c>
      <c r="D155" s="11">
        <f t="shared" si="134"/>
        <v>4298</v>
      </c>
      <c r="E155" s="16">
        <v>0</v>
      </c>
      <c r="F155" s="16">
        <v>0</v>
      </c>
      <c r="G155" s="16">
        <v>0</v>
      </c>
      <c r="H155" s="16">
        <v>1</v>
      </c>
      <c r="I155" s="16">
        <v>516</v>
      </c>
      <c r="J155" s="17">
        <v>4298</v>
      </c>
    </row>
    <row r="156" spans="1:11" x14ac:dyDescent="0.25">
      <c r="A156" s="26" t="s">
        <v>65</v>
      </c>
      <c r="B156" s="11">
        <f t="shared" si="134"/>
        <v>63</v>
      </c>
      <c r="C156" s="11">
        <f t="shared" si="134"/>
        <v>548</v>
      </c>
      <c r="D156" s="11">
        <f t="shared" si="134"/>
        <v>3654</v>
      </c>
      <c r="E156" s="16">
        <v>63</v>
      </c>
      <c r="F156" s="16">
        <v>548</v>
      </c>
      <c r="G156" s="16">
        <v>3654</v>
      </c>
      <c r="H156" s="16">
        <v>0</v>
      </c>
      <c r="I156" s="16">
        <v>0</v>
      </c>
      <c r="J156" s="17">
        <v>0</v>
      </c>
    </row>
    <row r="157" spans="1:11" x14ac:dyDescent="0.25">
      <c r="A157" s="19" t="s">
        <v>66</v>
      </c>
      <c r="B157" s="11">
        <f t="shared" ref="B157:J157" si="135">SUM(B158:B158)</f>
        <v>38</v>
      </c>
      <c r="C157" s="11">
        <f t="shared" si="135"/>
        <v>1126</v>
      </c>
      <c r="D157" s="11">
        <f t="shared" si="135"/>
        <v>7502</v>
      </c>
      <c r="E157" s="11">
        <f t="shared" si="135"/>
        <v>37</v>
      </c>
      <c r="F157" s="11">
        <f t="shared" si="135"/>
        <v>811</v>
      </c>
      <c r="G157" s="11">
        <f t="shared" si="135"/>
        <v>5402</v>
      </c>
      <c r="H157" s="11">
        <f t="shared" si="135"/>
        <v>1</v>
      </c>
      <c r="I157" s="11">
        <f t="shared" si="135"/>
        <v>315</v>
      </c>
      <c r="J157" s="12">
        <f t="shared" si="135"/>
        <v>2100</v>
      </c>
    </row>
    <row r="158" spans="1:11" x14ac:dyDescent="0.25">
      <c r="A158" s="26" t="s">
        <v>67</v>
      </c>
      <c r="B158" s="11">
        <f t="shared" ref="B158:D158" si="136">+E158+H158</f>
        <v>38</v>
      </c>
      <c r="C158" s="11">
        <f t="shared" si="136"/>
        <v>1126</v>
      </c>
      <c r="D158" s="11">
        <f t="shared" si="136"/>
        <v>7502</v>
      </c>
      <c r="E158" s="16">
        <v>37</v>
      </c>
      <c r="F158" s="16">
        <v>811</v>
      </c>
      <c r="G158" s="16">
        <v>5402</v>
      </c>
      <c r="H158" s="16">
        <v>1</v>
      </c>
      <c r="I158" s="16">
        <v>315</v>
      </c>
      <c r="J158" s="17">
        <v>2100</v>
      </c>
    </row>
    <row r="159" spans="1:11" x14ac:dyDescent="0.25">
      <c r="A159" s="18"/>
      <c r="B159" s="48" t="s">
        <v>43</v>
      </c>
      <c r="C159" s="50"/>
      <c r="D159" s="50"/>
      <c r="E159" s="50"/>
      <c r="F159" s="50"/>
      <c r="G159" s="50"/>
      <c r="H159" s="50"/>
      <c r="I159" s="50"/>
      <c r="J159" s="50"/>
    </row>
    <row r="160" spans="1:11" ht="24.95" customHeight="1" x14ac:dyDescent="0.25">
      <c r="A160" s="10" t="s">
        <v>5</v>
      </c>
      <c r="B160" s="11">
        <f>+B161+B166+B188</f>
        <v>882</v>
      </c>
      <c r="C160" s="11">
        <f>+C161+C166+C188</f>
        <v>27880</v>
      </c>
      <c r="D160" s="11">
        <f>+D161+D166+D188</f>
        <v>149740</v>
      </c>
      <c r="E160" s="11">
        <f t="shared" ref="E160:F160" si="137">+E161+E166+E188</f>
        <v>864</v>
      </c>
      <c r="F160" s="11">
        <f t="shared" si="137"/>
        <v>22703</v>
      </c>
      <c r="G160" s="11">
        <f>+G161+G166+G188</f>
        <v>112138</v>
      </c>
      <c r="H160" s="11">
        <f>+H161+H166+H188</f>
        <v>18</v>
      </c>
      <c r="I160" s="11">
        <f t="shared" ref="I160:J160" si="138">+I161+I166+I188</f>
        <v>5177</v>
      </c>
      <c r="J160" s="12">
        <f t="shared" si="138"/>
        <v>37602</v>
      </c>
      <c r="K160" s="7"/>
    </row>
    <row r="161" spans="1:11" ht="20.100000000000001" customHeight="1" x14ac:dyDescent="0.25">
      <c r="A161" s="27" t="s">
        <v>49</v>
      </c>
      <c r="B161" s="24">
        <f>+B162</f>
        <v>28</v>
      </c>
      <c r="C161" s="23">
        <f t="shared" ref="C161:J161" si="139">+C162</f>
        <v>2748</v>
      </c>
      <c r="D161" s="24">
        <f t="shared" si="139"/>
        <v>24981</v>
      </c>
      <c r="E161" s="23">
        <f t="shared" si="139"/>
        <v>25</v>
      </c>
      <c r="F161" s="23">
        <f t="shared" si="139"/>
        <v>2175</v>
      </c>
      <c r="G161" s="23">
        <f t="shared" si="139"/>
        <v>20547</v>
      </c>
      <c r="H161" s="23">
        <f t="shared" si="139"/>
        <v>3</v>
      </c>
      <c r="I161" s="23">
        <f t="shared" si="139"/>
        <v>573</v>
      </c>
      <c r="J161" s="23">
        <f t="shared" si="139"/>
        <v>4434</v>
      </c>
    </row>
    <row r="162" spans="1:11" ht="20.100000000000001" customHeight="1" x14ac:dyDescent="0.25">
      <c r="A162" s="15" t="s">
        <v>49</v>
      </c>
      <c r="B162" s="11">
        <f>SUM(B163:B165)</f>
        <v>28</v>
      </c>
      <c r="C162" s="11">
        <f t="shared" ref="C162:J162" si="140">SUM(C163:C165)</f>
        <v>2748</v>
      </c>
      <c r="D162" s="11">
        <f t="shared" si="140"/>
        <v>24981</v>
      </c>
      <c r="E162" s="11">
        <f t="shared" si="140"/>
        <v>25</v>
      </c>
      <c r="F162" s="11">
        <f t="shared" si="140"/>
        <v>2175</v>
      </c>
      <c r="G162" s="11">
        <f t="shared" si="140"/>
        <v>20547</v>
      </c>
      <c r="H162" s="11">
        <f t="shared" si="140"/>
        <v>3</v>
      </c>
      <c r="I162" s="11">
        <f t="shared" si="140"/>
        <v>573</v>
      </c>
      <c r="J162" s="12">
        <f t="shared" si="140"/>
        <v>4434</v>
      </c>
      <c r="K162" s="7"/>
    </row>
    <row r="163" spans="1:11" ht="17.25" customHeight="1" x14ac:dyDescent="0.25">
      <c r="A163" s="26" t="s">
        <v>9</v>
      </c>
      <c r="B163" s="11">
        <f>+E163+H163</f>
        <v>6</v>
      </c>
      <c r="C163" s="11">
        <f t="shared" ref="C163" si="141">+F163+I163</f>
        <v>103</v>
      </c>
      <c r="D163" s="11">
        <f>+G163+J163</f>
        <v>684</v>
      </c>
      <c r="E163" s="16">
        <v>6</v>
      </c>
      <c r="F163" s="16">
        <v>103</v>
      </c>
      <c r="G163" s="16">
        <v>684</v>
      </c>
      <c r="H163" s="16">
        <v>0</v>
      </c>
      <c r="I163" s="16">
        <v>0</v>
      </c>
      <c r="J163" s="17">
        <v>0</v>
      </c>
    </row>
    <row r="164" spans="1:11" ht="17.25" customHeight="1" x14ac:dyDescent="0.25">
      <c r="A164" s="26" t="s">
        <v>10</v>
      </c>
      <c r="B164" s="11">
        <f>+E164+H164</f>
        <v>21</v>
      </c>
      <c r="C164" s="11">
        <f>+F164+I164</f>
        <v>2589</v>
      </c>
      <c r="D164" s="11">
        <f>+G164+J164</f>
        <v>23922</v>
      </c>
      <c r="E164" s="16">
        <v>19</v>
      </c>
      <c r="F164" s="16">
        <v>2072</v>
      </c>
      <c r="G164" s="16">
        <v>19863</v>
      </c>
      <c r="H164" s="16">
        <v>2</v>
      </c>
      <c r="I164" s="16">
        <v>517</v>
      </c>
      <c r="J164" s="17">
        <v>4059</v>
      </c>
    </row>
    <row r="165" spans="1:11" ht="17.25" customHeight="1" x14ac:dyDescent="0.25">
      <c r="A165" s="26" t="s">
        <v>11</v>
      </c>
      <c r="B165" s="11">
        <f t="shared" ref="B165:C165" si="142">+E165+H165</f>
        <v>1</v>
      </c>
      <c r="C165" s="11">
        <f t="shared" si="142"/>
        <v>56</v>
      </c>
      <c r="D165" s="11">
        <f>+G165+J165</f>
        <v>375</v>
      </c>
      <c r="E165" s="16">
        <v>0</v>
      </c>
      <c r="F165" s="16">
        <v>0</v>
      </c>
      <c r="G165" s="16">
        <v>0</v>
      </c>
      <c r="H165" s="16">
        <v>1</v>
      </c>
      <c r="I165" s="16">
        <v>56</v>
      </c>
      <c r="J165" s="17">
        <v>375</v>
      </c>
    </row>
    <row r="166" spans="1:11" ht="20.100000000000001" customHeight="1" x14ac:dyDescent="0.25">
      <c r="A166" s="13" t="s">
        <v>40</v>
      </c>
      <c r="B166" s="24">
        <f>+B167+B185</f>
        <v>247</v>
      </c>
      <c r="C166" s="23">
        <f t="shared" ref="C166:J166" si="143">+C167+C185</f>
        <v>15580</v>
      </c>
      <c r="D166" s="23">
        <f t="shared" si="143"/>
        <v>74515</v>
      </c>
      <c r="E166" s="28">
        <f t="shared" si="143"/>
        <v>235</v>
      </c>
      <c r="F166" s="28">
        <f t="shared" si="143"/>
        <v>11257</v>
      </c>
      <c r="G166" s="28">
        <f t="shared" si="143"/>
        <v>44449</v>
      </c>
      <c r="H166" s="28">
        <f t="shared" si="143"/>
        <v>12</v>
      </c>
      <c r="I166" s="28">
        <f t="shared" si="143"/>
        <v>4323</v>
      </c>
      <c r="J166" s="29">
        <f t="shared" si="143"/>
        <v>30066</v>
      </c>
    </row>
    <row r="167" spans="1:11" ht="18" customHeight="1" x14ac:dyDescent="0.25">
      <c r="A167" s="19" t="s">
        <v>17</v>
      </c>
      <c r="B167" s="11">
        <f>SUM(B168:B184)</f>
        <v>244</v>
      </c>
      <c r="C167" s="11">
        <f t="shared" ref="C167:J167" si="144">SUM(C168:C184)</f>
        <v>12501</v>
      </c>
      <c r="D167" s="11">
        <f>SUM(D168:D184)</f>
        <v>51008</v>
      </c>
      <c r="E167" s="11">
        <f t="shared" si="144"/>
        <v>234</v>
      </c>
      <c r="F167" s="11">
        <f t="shared" si="144"/>
        <v>11193</v>
      </c>
      <c r="G167" s="11">
        <f>SUM(G168:G184)</f>
        <v>44324</v>
      </c>
      <c r="H167" s="11">
        <f t="shared" si="144"/>
        <v>10</v>
      </c>
      <c r="I167" s="11">
        <f t="shared" si="144"/>
        <v>1308</v>
      </c>
      <c r="J167" s="12">
        <f t="shared" si="144"/>
        <v>6684</v>
      </c>
      <c r="K167" s="4"/>
    </row>
    <row r="168" spans="1:11" ht="16.5" customHeight="1" x14ac:dyDescent="0.25">
      <c r="A168" s="26" t="s">
        <v>18</v>
      </c>
      <c r="B168" s="11">
        <f>+E168+H168</f>
        <v>5</v>
      </c>
      <c r="C168" s="11">
        <f t="shared" ref="B168:D184" si="145">+F168+I168</f>
        <v>144</v>
      </c>
      <c r="D168" s="11">
        <f t="shared" si="145"/>
        <v>990</v>
      </c>
      <c r="E168" s="16">
        <v>2</v>
      </c>
      <c r="F168" s="16">
        <v>10</v>
      </c>
      <c r="G168" s="16">
        <v>96</v>
      </c>
      <c r="H168" s="16">
        <v>3</v>
      </c>
      <c r="I168" s="16">
        <v>134</v>
      </c>
      <c r="J168" s="17">
        <v>894</v>
      </c>
      <c r="K168" s="4"/>
    </row>
    <row r="169" spans="1:11" ht="16.5" customHeight="1" x14ac:dyDescent="0.25">
      <c r="A169" s="26" t="s">
        <v>19</v>
      </c>
      <c r="B169" s="11">
        <f t="shared" si="145"/>
        <v>1</v>
      </c>
      <c r="C169" s="11">
        <f t="shared" si="145"/>
        <v>15</v>
      </c>
      <c r="D169" s="11">
        <f t="shared" si="145"/>
        <v>98</v>
      </c>
      <c r="E169" s="16">
        <v>1</v>
      </c>
      <c r="F169" s="16">
        <v>15</v>
      </c>
      <c r="G169" s="16">
        <v>98</v>
      </c>
      <c r="H169" s="16">
        <v>0</v>
      </c>
      <c r="I169" s="16">
        <v>0</v>
      </c>
      <c r="J169" s="17">
        <v>0</v>
      </c>
      <c r="K169" s="4"/>
    </row>
    <row r="170" spans="1:11" ht="16.5" customHeight="1" x14ac:dyDescent="0.25">
      <c r="A170" s="26" t="s">
        <v>20</v>
      </c>
      <c r="B170" s="11">
        <f t="shared" si="145"/>
        <v>1</v>
      </c>
      <c r="C170" s="11">
        <f t="shared" si="145"/>
        <v>587</v>
      </c>
      <c r="D170" s="11">
        <f t="shared" si="145"/>
        <v>783</v>
      </c>
      <c r="E170" s="16">
        <v>0</v>
      </c>
      <c r="F170" s="16">
        <v>0</v>
      </c>
      <c r="G170" s="16">
        <v>0</v>
      </c>
      <c r="H170" s="16">
        <v>1</v>
      </c>
      <c r="I170" s="16">
        <v>587</v>
      </c>
      <c r="J170" s="17">
        <v>783</v>
      </c>
      <c r="K170" s="4"/>
    </row>
    <row r="171" spans="1:11" ht="16.5" customHeight="1" x14ac:dyDescent="0.25">
      <c r="A171" s="26" t="s">
        <v>21</v>
      </c>
      <c r="B171" s="11">
        <f t="shared" si="145"/>
        <v>13</v>
      </c>
      <c r="C171" s="11">
        <f t="shared" si="145"/>
        <v>1656</v>
      </c>
      <c r="D171" s="11">
        <f t="shared" si="145"/>
        <v>11041</v>
      </c>
      <c r="E171" s="16">
        <v>13</v>
      </c>
      <c r="F171" s="16">
        <v>1656</v>
      </c>
      <c r="G171" s="16">
        <v>11041</v>
      </c>
      <c r="H171" s="16">
        <v>0</v>
      </c>
      <c r="I171" s="16">
        <v>0</v>
      </c>
      <c r="J171" s="17">
        <v>0</v>
      </c>
      <c r="K171" s="4"/>
    </row>
    <row r="172" spans="1:11" ht="16.5" customHeight="1" x14ac:dyDescent="0.25">
      <c r="A172" s="26" t="s">
        <v>22</v>
      </c>
      <c r="B172" s="11">
        <f t="shared" si="145"/>
        <v>2</v>
      </c>
      <c r="C172" s="11">
        <f t="shared" si="145"/>
        <v>50</v>
      </c>
      <c r="D172" s="11">
        <f t="shared" si="145"/>
        <v>66</v>
      </c>
      <c r="E172" s="16">
        <v>1</v>
      </c>
      <c r="F172" s="16">
        <v>48</v>
      </c>
      <c r="G172" s="16">
        <v>56</v>
      </c>
      <c r="H172" s="16">
        <v>1</v>
      </c>
      <c r="I172" s="16">
        <v>2</v>
      </c>
      <c r="J172" s="17">
        <v>10</v>
      </c>
      <c r="K172" s="4"/>
    </row>
    <row r="173" spans="1:11" ht="16.5" customHeight="1" x14ac:dyDescent="0.25">
      <c r="A173" s="26" t="s">
        <v>23</v>
      </c>
      <c r="B173" s="11">
        <f t="shared" si="145"/>
        <v>1</v>
      </c>
      <c r="C173" s="11">
        <f t="shared" si="145"/>
        <v>214</v>
      </c>
      <c r="D173" s="11">
        <f t="shared" si="145"/>
        <v>1018</v>
      </c>
      <c r="E173" s="16">
        <v>0</v>
      </c>
      <c r="F173" s="16">
        <v>0</v>
      </c>
      <c r="G173" s="16">
        <v>0</v>
      </c>
      <c r="H173" s="16">
        <v>1</v>
      </c>
      <c r="I173" s="16">
        <v>214</v>
      </c>
      <c r="J173" s="17">
        <v>1018</v>
      </c>
      <c r="K173" s="4"/>
    </row>
    <row r="174" spans="1:11" ht="16.5" customHeight="1" x14ac:dyDescent="0.25">
      <c r="A174" s="26" t="s">
        <v>24</v>
      </c>
      <c r="B174" s="11">
        <f t="shared" si="145"/>
        <v>25</v>
      </c>
      <c r="C174" s="11">
        <f t="shared" si="145"/>
        <v>1244</v>
      </c>
      <c r="D174" s="11">
        <f t="shared" si="145"/>
        <v>8146</v>
      </c>
      <c r="E174" s="16">
        <v>25</v>
      </c>
      <c r="F174" s="16">
        <v>1244</v>
      </c>
      <c r="G174" s="16">
        <v>8146</v>
      </c>
      <c r="H174" s="16">
        <v>0</v>
      </c>
      <c r="I174" s="16">
        <v>0</v>
      </c>
      <c r="J174" s="17">
        <v>0</v>
      </c>
      <c r="K174" s="4"/>
    </row>
    <row r="175" spans="1:11" ht="16.5" customHeight="1" x14ac:dyDescent="0.25">
      <c r="A175" s="26" t="s">
        <v>25</v>
      </c>
      <c r="B175" s="11">
        <f t="shared" si="145"/>
        <v>1</v>
      </c>
      <c r="C175" s="11">
        <f t="shared" si="145"/>
        <v>15</v>
      </c>
      <c r="D175" s="11">
        <f t="shared" si="145"/>
        <v>98</v>
      </c>
      <c r="E175" s="16">
        <v>1</v>
      </c>
      <c r="F175" s="16">
        <v>15</v>
      </c>
      <c r="G175" s="16">
        <v>98</v>
      </c>
      <c r="H175" s="16">
        <v>0</v>
      </c>
      <c r="I175" s="16">
        <v>0</v>
      </c>
      <c r="J175" s="17">
        <v>0</v>
      </c>
      <c r="K175" s="4"/>
    </row>
    <row r="176" spans="1:11" ht="16.5" customHeight="1" x14ac:dyDescent="0.25">
      <c r="A176" s="26" t="s">
        <v>26</v>
      </c>
      <c r="B176" s="11">
        <f t="shared" si="145"/>
        <v>41</v>
      </c>
      <c r="C176" s="11">
        <f t="shared" si="145"/>
        <v>3170</v>
      </c>
      <c r="D176" s="11">
        <f t="shared" si="145"/>
        <v>6800</v>
      </c>
      <c r="E176" s="16">
        <v>40</v>
      </c>
      <c r="F176" s="16">
        <v>3088</v>
      </c>
      <c r="G176" s="16">
        <v>5431</v>
      </c>
      <c r="H176" s="16">
        <v>1</v>
      </c>
      <c r="I176" s="16">
        <v>82</v>
      </c>
      <c r="J176" s="17">
        <v>1369</v>
      </c>
      <c r="K176" s="4"/>
    </row>
    <row r="177" spans="1:11" ht="16.5" customHeight="1" x14ac:dyDescent="0.25">
      <c r="A177" s="26" t="s">
        <v>27</v>
      </c>
      <c r="B177" s="11">
        <f t="shared" si="145"/>
        <v>93</v>
      </c>
      <c r="C177" s="11">
        <f t="shared" si="145"/>
        <v>3944</v>
      </c>
      <c r="D177" s="11">
        <f t="shared" si="145"/>
        <v>11712</v>
      </c>
      <c r="E177" s="16">
        <v>93</v>
      </c>
      <c r="F177" s="16">
        <v>3944</v>
      </c>
      <c r="G177" s="16">
        <v>11712</v>
      </c>
      <c r="H177" s="16">
        <v>0</v>
      </c>
      <c r="I177" s="16">
        <v>0</v>
      </c>
      <c r="J177" s="17">
        <v>0</v>
      </c>
      <c r="K177" s="4"/>
    </row>
    <row r="178" spans="1:11" ht="16.5" customHeight="1" x14ac:dyDescent="0.25">
      <c r="A178" s="26" t="s">
        <v>28</v>
      </c>
      <c r="B178" s="11">
        <f t="shared" si="145"/>
        <v>4</v>
      </c>
      <c r="C178" s="11">
        <f t="shared" si="145"/>
        <v>235</v>
      </c>
      <c r="D178" s="11">
        <f t="shared" si="145"/>
        <v>1561</v>
      </c>
      <c r="E178" s="16">
        <v>2</v>
      </c>
      <c r="F178" s="16">
        <v>231</v>
      </c>
      <c r="G178" s="16">
        <v>1539</v>
      </c>
      <c r="H178" s="16">
        <v>2</v>
      </c>
      <c r="I178" s="16">
        <v>4</v>
      </c>
      <c r="J178" s="17">
        <v>22</v>
      </c>
      <c r="K178" s="4"/>
    </row>
    <row r="179" spans="1:11" ht="16.5" customHeight="1" x14ac:dyDescent="0.25">
      <c r="A179" s="26" t="s">
        <v>29</v>
      </c>
      <c r="B179" s="11">
        <f t="shared" si="145"/>
        <v>5</v>
      </c>
      <c r="C179" s="11">
        <f t="shared" si="145"/>
        <v>71</v>
      </c>
      <c r="D179" s="11">
        <f t="shared" si="145"/>
        <v>356</v>
      </c>
      <c r="E179" s="16">
        <v>5</v>
      </c>
      <c r="F179" s="16">
        <v>71</v>
      </c>
      <c r="G179" s="16">
        <v>356</v>
      </c>
      <c r="H179" s="16">
        <v>0</v>
      </c>
      <c r="I179" s="16">
        <v>0</v>
      </c>
      <c r="J179" s="17">
        <v>0</v>
      </c>
      <c r="K179" s="4"/>
    </row>
    <row r="180" spans="1:11" ht="16.5" customHeight="1" x14ac:dyDescent="0.25">
      <c r="A180" s="26" t="s">
        <v>30</v>
      </c>
      <c r="B180" s="11">
        <f t="shared" si="145"/>
        <v>4</v>
      </c>
      <c r="C180" s="11">
        <f t="shared" si="145"/>
        <v>317</v>
      </c>
      <c r="D180" s="11">
        <f t="shared" si="145"/>
        <v>2810</v>
      </c>
      <c r="E180" s="16">
        <v>3</v>
      </c>
      <c r="F180" s="16">
        <v>32</v>
      </c>
      <c r="G180" s="16">
        <v>222</v>
      </c>
      <c r="H180" s="16">
        <v>1</v>
      </c>
      <c r="I180" s="16">
        <v>285</v>
      </c>
      <c r="J180" s="17">
        <v>2588</v>
      </c>
      <c r="K180" s="4"/>
    </row>
    <row r="181" spans="1:11" ht="16.5" customHeight="1" x14ac:dyDescent="0.25">
      <c r="A181" s="26" t="s">
        <v>31</v>
      </c>
      <c r="B181" s="11">
        <f t="shared" si="145"/>
        <v>4</v>
      </c>
      <c r="C181" s="11">
        <f t="shared" si="145"/>
        <v>32</v>
      </c>
      <c r="D181" s="11">
        <f t="shared" si="145"/>
        <v>207</v>
      </c>
      <c r="E181" s="16">
        <v>4</v>
      </c>
      <c r="F181" s="16">
        <v>32</v>
      </c>
      <c r="G181" s="16">
        <v>207</v>
      </c>
      <c r="H181" s="16">
        <v>0</v>
      </c>
      <c r="I181" s="16">
        <v>0</v>
      </c>
      <c r="J181" s="17">
        <v>0</v>
      </c>
      <c r="K181" s="4"/>
    </row>
    <row r="182" spans="1:11" ht="16.5" customHeight="1" x14ac:dyDescent="0.25">
      <c r="A182" s="26" t="s">
        <v>32</v>
      </c>
      <c r="B182" s="11">
        <f t="shared" si="145"/>
        <v>1</v>
      </c>
      <c r="C182" s="11">
        <f t="shared" si="145"/>
        <v>42</v>
      </c>
      <c r="D182" s="11">
        <f t="shared" si="145"/>
        <v>280</v>
      </c>
      <c r="E182" s="16">
        <v>1</v>
      </c>
      <c r="F182" s="16">
        <v>42</v>
      </c>
      <c r="G182" s="16">
        <v>280</v>
      </c>
      <c r="H182" s="16">
        <v>0</v>
      </c>
      <c r="I182" s="16">
        <v>0</v>
      </c>
      <c r="J182" s="17">
        <v>0</v>
      </c>
      <c r="K182" s="4"/>
    </row>
    <row r="183" spans="1:11" ht="16.5" customHeight="1" x14ac:dyDescent="0.25">
      <c r="A183" s="26" t="s">
        <v>33</v>
      </c>
      <c r="B183" s="11">
        <f t="shared" si="145"/>
        <v>1</v>
      </c>
      <c r="C183" s="11">
        <f t="shared" si="145"/>
        <v>52</v>
      </c>
      <c r="D183" s="11">
        <f t="shared" si="145"/>
        <v>96</v>
      </c>
      <c r="E183" s="16">
        <v>1</v>
      </c>
      <c r="F183" s="16">
        <v>52</v>
      </c>
      <c r="G183" s="16">
        <v>96</v>
      </c>
      <c r="H183" s="16">
        <v>0</v>
      </c>
      <c r="I183" s="16">
        <v>0</v>
      </c>
      <c r="J183" s="17">
        <v>0</v>
      </c>
      <c r="K183" s="4"/>
    </row>
    <row r="184" spans="1:11" ht="16.5" customHeight="1" x14ac:dyDescent="0.25">
      <c r="A184" s="26" t="s">
        <v>34</v>
      </c>
      <c r="B184" s="11">
        <f t="shared" si="145"/>
        <v>42</v>
      </c>
      <c r="C184" s="11">
        <f t="shared" si="145"/>
        <v>713</v>
      </c>
      <c r="D184" s="11">
        <f t="shared" si="145"/>
        <v>4946</v>
      </c>
      <c r="E184" s="16">
        <v>42</v>
      </c>
      <c r="F184" s="16">
        <v>713</v>
      </c>
      <c r="G184" s="16">
        <v>4946</v>
      </c>
      <c r="H184" s="16">
        <v>0</v>
      </c>
      <c r="I184" s="16">
        <v>0</v>
      </c>
      <c r="J184" s="17">
        <v>0</v>
      </c>
      <c r="K184" s="4"/>
    </row>
    <row r="185" spans="1:11" ht="21.95" customHeight="1" x14ac:dyDescent="0.25">
      <c r="A185" s="15" t="s">
        <v>41</v>
      </c>
      <c r="B185" s="11">
        <f>SUM(B186:B187)</f>
        <v>3</v>
      </c>
      <c r="C185" s="11">
        <f t="shared" ref="C185:J185" si="146">SUM(C186:C187)</f>
        <v>3079</v>
      </c>
      <c r="D185" s="11">
        <f t="shared" si="146"/>
        <v>23507</v>
      </c>
      <c r="E185" s="11">
        <f t="shared" si="146"/>
        <v>1</v>
      </c>
      <c r="F185" s="11">
        <f t="shared" si="146"/>
        <v>64</v>
      </c>
      <c r="G185" s="11">
        <f>SUM(G186:G187)</f>
        <v>125</v>
      </c>
      <c r="H185" s="11">
        <f t="shared" si="146"/>
        <v>2</v>
      </c>
      <c r="I185" s="11">
        <f t="shared" si="146"/>
        <v>3015</v>
      </c>
      <c r="J185" s="12">
        <f t="shared" si="146"/>
        <v>23382</v>
      </c>
      <c r="K185" s="1"/>
    </row>
    <row r="186" spans="1:11" x14ac:dyDescent="0.25">
      <c r="A186" s="26" t="s">
        <v>48</v>
      </c>
      <c r="B186" s="11">
        <f>+E186+H186</f>
        <v>2</v>
      </c>
      <c r="C186" s="11">
        <f t="shared" ref="B186:D187" si="147">+F186+I186</f>
        <v>3015</v>
      </c>
      <c r="D186" s="11">
        <f t="shared" si="147"/>
        <v>23382</v>
      </c>
      <c r="E186" s="14">
        <v>0</v>
      </c>
      <c r="F186" s="14">
        <v>0</v>
      </c>
      <c r="G186" s="14">
        <v>0</v>
      </c>
      <c r="H186" s="14">
        <v>2</v>
      </c>
      <c r="I186" s="14">
        <v>3015</v>
      </c>
      <c r="J186" s="30">
        <v>23382</v>
      </c>
      <c r="K186" s="1"/>
    </row>
    <row r="187" spans="1:11" x14ac:dyDescent="0.25">
      <c r="A187" s="46" t="s">
        <v>36</v>
      </c>
      <c r="B187" s="11">
        <f t="shared" si="147"/>
        <v>1</v>
      </c>
      <c r="C187" s="12">
        <f t="shared" si="147"/>
        <v>64</v>
      </c>
      <c r="D187" s="12">
        <f t="shared" si="147"/>
        <v>125</v>
      </c>
      <c r="E187" s="17">
        <v>1</v>
      </c>
      <c r="F187" s="17">
        <v>64</v>
      </c>
      <c r="G187" s="17">
        <v>125</v>
      </c>
      <c r="H187" s="17">
        <v>0</v>
      </c>
      <c r="I187" s="17">
        <v>0</v>
      </c>
      <c r="J187" s="17">
        <v>0</v>
      </c>
      <c r="K187" s="1"/>
    </row>
    <row r="188" spans="1:11" ht="21.95" customHeight="1" x14ac:dyDescent="0.25">
      <c r="A188" s="22" t="s">
        <v>50</v>
      </c>
      <c r="B188" s="11">
        <f>+B189+B194</f>
        <v>607</v>
      </c>
      <c r="C188" s="11">
        <f>+C189+C194</f>
        <v>9552</v>
      </c>
      <c r="D188" s="11">
        <f>+D189+D194</f>
        <v>50244</v>
      </c>
      <c r="E188" s="11">
        <f>+E189+E194</f>
        <v>604</v>
      </c>
      <c r="F188" s="11">
        <f>+F189+F194</f>
        <v>9271</v>
      </c>
      <c r="G188" s="11">
        <f t="shared" ref="G188:J188" si="148">+G189+G194</f>
        <v>47142</v>
      </c>
      <c r="H188" s="11">
        <f>+H189+H194</f>
        <v>3</v>
      </c>
      <c r="I188" s="11">
        <f t="shared" si="148"/>
        <v>281</v>
      </c>
      <c r="J188" s="12">
        <f t="shared" si="148"/>
        <v>3102</v>
      </c>
      <c r="K188" s="1"/>
    </row>
    <row r="189" spans="1:11" ht="21.95" customHeight="1" x14ac:dyDescent="0.25">
      <c r="A189" s="15" t="s">
        <v>51</v>
      </c>
      <c r="B189" s="11">
        <f>SUM(B190:B193)</f>
        <v>61</v>
      </c>
      <c r="C189" s="11">
        <f>SUM(C190:C193)</f>
        <v>2569</v>
      </c>
      <c r="D189" s="11">
        <f>SUM(D190:D193)</f>
        <v>8214</v>
      </c>
      <c r="E189" s="11">
        <f t="shared" ref="E189:J189" si="149">SUM(E190:E193)</f>
        <v>58</v>
      </c>
      <c r="F189" s="11">
        <f t="shared" si="149"/>
        <v>2288</v>
      </c>
      <c r="G189" s="11">
        <f>SUM(G190:G193)</f>
        <v>5112</v>
      </c>
      <c r="H189" s="11">
        <f t="shared" si="149"/>
        <v>3</v>
      </c>
      <c r="I189" s="11">
        <f t="shared" si="149"/>
        <v>281</v>
      </c>
      <c r="J189" s="12">
        <f t="shared" si="149"/>
        <v>3102</v>
      </c>
    </row>
    <row r="190" spans="1:11" ht="17.25" customHeight="1" x14ac:dyDescent="0.25">
      <c r="A190" s="26" t="s">
        <v>47</v>
      </c>
      <c r="B190" s="11">
        <f>+E190+H190</f>
        <v>2</v>
      </c>
      <c r="C190" s="11">
        <f t="shared" ref="B190:D193" si="150">+F190+I190</f>
        <v>210</v>
      </c>
      <c r="D190" s="11">
        <f t="shared" si="150"/>
        <v>2630</v>
      </c>
      <c r="E190" s="16">
        <v>0</v>
      </c>
      <c r="F190" s="16">
        <v>0</v>
      </c>
      <c r="G190" s="16">
        <v>0</v>
      </c>
      <c r="H190" s="16">
        <v>2</v>
      </c>
      <c r="I190" s="16">
        <v>210</v>
      </c>
      <c r="J190" s="17">
        <v>2630</v>
      </c>
    </row>
    <row r="191" spans="1:11" ht="17.25" customHeight="1" x14ac:dyDescent="0.25">
      <c r="A191" s="26" t="s">
        <v>6</v>
      </c>
      <c r="B191" s="11">
        <f>+E191+H191</f>
        <v>28</v>
      </c>
      <c r="C191" s="11">
        <f t="shared" si="150"/>
        <v>1662</v>
      </c>
      <c r="D191" s="11">
        <f t="shared" si="150"/>
        <v>2468</v>
      </c>
      <c r="E191" s="16">
        <v>28</v>
      </c>
      <c r="F191" s="16">
        <v>1662</v>
      </c>
      <c r="G191" s="16">
        <v>2468</v>
      </c>
      <c r="H191" s="16">
        <v>0</v>
      </c>
      <c r="I191" s="16">
        <v>0</v>
      </c>
      <c r="J191" s="17">
        <v>0</v>
      </c>
    </row>
    <row r="192" spans="1:11" ht="17.25" customHeight="1" x14ac:dyDescent="0.25">
      <c r="A192" s="26" t="s">
        <v>7</v>
      </c>
      <c r="B192" s="11">
        <f>+E192+H192</f>
        <v>1</v>
      </c>
      <c r="C192" s="11">
        <f>+F192+I192</f>
        <v>71</v>
      </c>
      <c r="D192" s="11">
        <f>+G192+J192</f>
        <v>472</v>
      </c>
      <c r="E192" s="16">
        <v>0</v>
      </c>
      <c r="F192" s="16">
        <v>0</v>
      </c>
      <c r="G192" s="16">
        <v>0</v>
      </c>
      <c r="H192" s="16">
        <v>1</v>
      </c>
      <c r="I192" s="16">
        <v>71</v>
      </c>
      <c r="J192" s="17">
        <v>472</v>
      </c>
    </row>
    <row r="193" spans="1:10" ht="17.25" customHeight="1" x14ac:dyDescent="0.25">
      <c r="A193" s="26" t="s">
        <v>8</v>
      </c>
      <c r="B193" s="11">
        <f t="shared" si="150"/>
        <v>30</v>
      </c>
      <c r="C193" s="11">
        <f t="shared" si="150"/>
        <v>626</v>
      </c>
      <c r="D193" s="11">
        <f t="shared" si="150"/>
        <v>2644</v>
      </c>
      <c r="E193" s="16">
        <v>30</v>
      </c>
      <c r="F193" s="16">
        <v>626</v>
      </c>
      <c r="G193" s="16">
        <v>2644</v>
      </c>
      <c r="H193" s="16">
        <v>0</v>
      </c>
      <c r="I193" s="16">
        <v>0</v>
      </c>
      <c r="J193" s="17">
        <v>0</v>
      </c>
    </row>
    <row r="194" spans="1:10" ht="20.100000000000001" customHeight="1" x14ac:dyDescent="0.25">
      <c r="A194" s="15" t="s">
        <v>12</v>
      </c>
      <c r="B194" s="11">
        <f>SUM(B195:B198)</f>
        <v>546</v>
      </c>
      <c r="C194" s="11">
        <f>SUM(C195:C198)</f>
        <v>6983</v>
      </c>
      <c r="D194" s="11">
        <f t="shared" ref="D194:J194" si="151">SUM(D195:D198)</f>
        <v>42030</v>
      </c>
      <c r="E194" s="11">
        <f t="shared" si="151"/>
        <v>546</v>
      </c>
      <c r="F194" s="11">
        <f t="shared" si="151"/>
        <v>6983</v>
      </c>
      <c r="G194" s="11">
        <f>SUM(G195:G198)</f>
        <v>42030</v>
      </c>
      <c r="H194" s="11">
        <f t="shared" si="151"/>
        <v>0</v>
      </c>
      <c r="I194" s="11">
        <f t="shared" si="151"/>
        <v>0</v>
      </c>
      <c r="J194" s="12">
        <f t="shared" si="151"/>
        <v>0</v>
      </c>
    </row>
    <row r="195" spans="1:10" ht="20.25" customHeight="1" x14ac:dyDescent="0.25">
      <c r="A195" s="26" t="s">
        <v>13</v>
      </c>
      <c r="B195" s="11">
        <f>+E195+H195</f>
        <v>39</v>
      </c>
      <c r="C195" s="11">
        <f t="shared" ref="B195:D198" si="152">+F195+I195</f>
        <v>410</v>
      </c>
      <c r="D195" s="11">
        <f t="shared" si="152"/>
        <v>2730</v>
      </c>
      <c r="E195" s="16">
        <v>39</v>
      </c>
      <c r="F195" s="16">
        <v>410</v>
      </c>
      <c r="G195" s="16">
        <v>2730</v>
      </c>
      <c r="H195" s="16">
        <v>0</v>
      </c>
      <c r="I195" s="16">
        <v>0</v>
      </c>
      <c r="J195" s="17">
        <v>0</v>
      </c>
    </row>
    <row r="196" spans="1:10" ht="20.25" customHeight="1" x14ac:dyDescent="0.25">
      <c r="A196" s="26" t="s">
        <v>14</v>
      </c>
      <c r="B196" s="11">
        <f>+E196+H196</f>
        <v>182</v>
      </c>
      <c r="C196" s="11">
        <f t="shared" si="152"/>
        <v>2441</v>
      </c>
      <c r="D196" s="11">
        <f t="shared" si="152"/>
        <v>16266</v>
      </c>
      <c r="E196" s="16">
        <v>182</v>
      </c>
      <c r="F196" s="16">
        <v>2441</v>
      </c>
      <c r="G196" s="16">
        <v>16266</v>
      </c>
      <c r="H196" s="16">
        <v>0</v>
      </c>
      <c r="I196" s="16">
        <v>0</v>
      </c>
      <c r="J196" s="17">
        <v>0</v>
      </c>
    </row>
    <row r="197" spans="1:10" ht="20.25" customHeight="1" x14ac:dyDescent="0.25">
      <c r="A197" s="26" t="s">
        <v>15</v>
      </c>
      <c r="B197" s="11">
        <f t="shared" si="152"/>
        <v>36</v>
      </c>
      <c r="C197" s="11">
        <f t="shared" si="152"/>
        <v>337</v>
      </c>
      <c r="D197" s="11">
        <f t="shared" si="152"/>
        <v>2248</v>
      </c>
      <c r="E197" s="16">
        <v>36</v>
      </c>
      <c r="F197" s="16">
        <v>337</v>
      </c>
      <c r="G197" s="16">
        <v>2248</v>
      </c>
      <c r="H197" s="16">
        <v>0</v>
      </c>
      <c r="I197" s="16">
        <v>0</v>
      </c>
      <c r="J197" s="17">
        <v>0</v>
      </c>
    </row>
    <row r="198" spans="1:10" ht="20.25" customHeight="1" x14ac:dyDescent="0.25">
      <c r="A198" s="26" t="s">
        <v>16</v>
      </c>
      <c r="B198" s="11">
        <f t="shared" si="152"/>
        <v>289</v>
      </c>
      <c r="C198" s="11">
        <f t="shared" si="152"/>
        <v>3795</v>
      </c>
      <c r="D198" s="11">
        <f t="shared" si="152"/>
        <v>20786</v>
      </c>
      <c r="E198" s="16">
        <v>289</v>
      </c>
      <c r="F198" s="16">
        <v>3795</v>
      </c>
      <c r="G198" s="16">
        <v>20786</v>
      </c>
      <c r="H198" s="16">
        <v>0</v>
      </c>
      <c r="I198" s="16">
        <v>0</v>
      </c>
      <c r="J198" s="17">
        <v>0</v>
      </c>
    </row>
    <row r="199" spans="1:10" ht="5.25" customHeight="1" x14ac:dyDescent="0.25">
      <c r="A199" s="31"/>
      <c r="B199" s="41"/>
      <c r="C199" s="42"/>
      <c r="D199" s="42"/>
      <c r="E199" s="41"/>
      <c r="F199" s="43"/>
      <c r="G199" s="42"/>
      <c r="H199" s="42"/>
      <c r="I199" s="42"/>
      <c r="J199" s="43"/>
    </row>
    <row r="200" spans="1:10" x14ac:dyDescent="0.25">
      <c r="A200" s="44" t="s">
        <v>44</v>
      </c>
      <c r="B200" s="32"/>
      <c r="C200" s="32"/>
      <c r="D200" s="45"/>
      <c r="E200" s="32"/>
      <c r="F200" s="32"/>
      <c r="G200" s="32"/>
      <c r="H200" s="32"/>
      <c r="I200" s="45"/>
      <c r="J200" s="33"/>
    </row>
    <row r="201" spans="1:10" x14ac:dyDescent="0.25">
      <c r="A201" s="34" t="s">
        <v>45</v>
      </c>
      <c r="B201" s="35"/>
      <c r="C201" s="35"/>
      <c r="D201" s="35"/>
      <c r="E201" s="35"/>
      <c r="F201" s="35"/>
      <c r="G201" s="35"/>
      <c r="H201" s="35"/>
      <c r="I201" s="35"/>
      <c r="J201" s="36"/>
    </row>
    <row r="202" spans="1:10" x14ac:dyDescent="0.25">
      <c r="A202" s="33" t="s">
        <v>46</v>
      </c>
      <c r="B202" s="35"/>
      <c r="C202" s="35"/>
      <c r="D202" s="35"/>
      <c r="E202" s="35"/>
      <c r="F202" s="35"/>
      <c r="G202" s="35"/>
      <c r="H202" s="35"/>
      <c r="I202" s="35"/>
      <c r="J202" s="36"/>
    </row>
  </sheetData>
  <mergeCells count="11">
    <mergeCell ref="B65:J65"/>
    <mergeCell ref="B115:J115"/>
    <mergeCell ref="B135:J135"/>
    <mergeCell ref="B159:J159"/>
    <mergeCell ref="A1:J1"/>
    <mergeCell ref="A2:J2"/>
    <mergeCell ref="A3:J3"/>
    <mergeCell ref="A5:A6"/>
    <mergeCell ref="B5:D5"/>
    <mergeCell ref="E5:G5"/>
    <mergeCell ref="H5:J5"/>
  </mergeCells>
  <pageMargins left="0.74803149606299213" right="0.74803149606299213" top="0.98425196850393704" bottom="0.98425196850393704" header="0.19685039370078741" footer="0"/>
  <pageSetup scale="59" orientation="portrait" r:id="rId1"/>
  <ignoredErrors>
    <ignoredError sqref="H12:J14 E36:J38 B109:D109 B97:D97 B42:D42 B49:D49 B149:D149 B157:D157 B185:D185 B194:D194 B130:D1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6</vt:lpstr>
      <vt:lpstr>'Cuadro 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2022-03-14T14:46:24Z</cp:lastPrinted>
  <dcterms:created xsi:type="dcterms:W3CDTF">2022-02-07T19:22:01Z</dcterms:created>
  <dcterms:modified xsi:type="dcterms:W3CDTF">2022-03-15T19:17:38Z</dcterms:modified>
</cp:coreProperties>
</file>